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9440" windowHeight="7710" tabRatio="732"/>
  </bookViews>
  <sheets>
    <sheet name="Попълва се от кандидата" sheetId="1" r:id="rId1"/>
    <sheet name="Попълва се от комисията професо" sheetId="4" r:id="rId2"/>
    <sheet name="Попълва се от комисията доцент" sheetId="2" r:id="rId3"/>
    <sheet name="Попълва се от комисията гл. ас." sheetId="5" r:id="rId4"/>
    <sheet name="Попълва се от комисията дн" sheetId="6" r:id="rId5"/>
    <sheet name="Попълва се от комисията д-р" sheetId="8" r:id="rId6"/>
    <sheet name="obrazec" sheetId="9" r:id="rId7"/>
  </sheets>
  <calcPr calcId="14562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19" i="6" l="1"/>
  <c r="C23" i="4"/>
  <c r="D23" i="4" s="1"/>
  <c r="F39" i="1" l="1"/>
  <c r="F40" i="1"/>
  <c r="F42" i="1"/>
  <c r="F43" i="1"/>
  <c r="F44" i="1"/>
  <c r="F46" i="1"/>
  <c r="F47" i="1"/>
  <c r="F48" i="1"/>
  <c r="F38" i="1"/>
  <c r="F36" i="1"/>
  <c r="F11" i="1"/>
  <c r="F12" i="1"/>
  <c r="F14" i="1"/>
  <c r="F15" i="1"/>
  <c r="F16" i="1"/>
  <c r="F17" i="1"/>
  <c r="F18" i="1"/>
  <c r="F19" i="1"/>
  <c r="F20" i="1"/>
  <c r="F22" i="1"/>
  <c r="F23" i="1"/>
  <c r="F24" i="1"/>
  <c r="F25" i="1"/>
  <c r="F26" i="1"/>
  <c r="F27" i="1"/>
  <c r="F28" i="1"/>
  <c r="F29" i="1"/>
  <c r="F30" i="1"/>
  <c r="F31" i="1"/>
  <c r="F32" i="1"/>
  <c r="F33" i="1"/>
  <c r="F34" i="1"/>
  <c r="F35" i="1"/>
  <c r="F37" i="1"/>
  <c r="F10" i="1"/>
  <c r="C22" i="2" l="1"/>
  <c r="D22" i="2" s="1"/>
  <c r="C22" i="4"/>
  <c r="D22" i="4" s="1"/>
  <c r="C22" i="6"/>
  <c r="D22" i="6" s="1"/>
  <c r="C21" i="8"/>
  <c r="D21" i="8" s="1"/>
  <c r="C21" i="4"/>
  <c r="D21" i="4" s="1"/>
  <c r="C21" i="6"/>
  <c r="D21" i="6" s="1"/>
  <c r="C20" i="4"/>
  <c r="D20" i="4" s="1"/>
  <c r="C18" i="2"/>
  <c r="D18" i="2" s="1"/>
  <c r="C18" i="8"/>
  <c r="D18" i="8" s="1"/>
  <c r="C18" i="5"/>
  <c r="D18" i="5" s="1"/>
  <c r="C18" i="6"/>
  <c r="D18" i="6" s="1"/>
  <c r="C18" i="4"/>
  <c r="D18" i="4" s="1"/>
  <c r="C20" i="2"/>
  <c r="D20" i="2" s="1"/>
  <c r="C21" i="2"/>
  <c r="D21" i="2" l="1"/>
</calcChain>
</file>

<file path=xl/sharedStrings.xml><?xml version="1.0" encoding="utf-8"?>
<sst xmlns="http://schemas.openxmlformats.org/spreadsheetml/2006/main" count="186" uniqueCount="81">
  <si>
    <t>Група от показатели</t>
  </si>
  <si>
    <t>Показател</t>
  </si>
  <si>
    <t>Брой</t>
  </si>
  <si>
    <t>A</t>
  </si>
  <si>
    <t>Дисертационен труд за присъждане на образователна и научна степен „доктор“</t>
  </si>
  <si>
    <t>Б</t>
  </si>
  <si>
    <t>Дисертационен труд за присъждане на научна степен „доктор на науките“</t>
  </si>
  <si>
    <t>В</t>
  </si>
  <si>
    <t>Хабилитационен труд – монография, включена в световноизвестни бази данни с научна информация (SCOPUS и/или Web of Science)</t>
  </si>
  <si>
    <t>Хабилитационен труд – научни публикации в издания, които са реферирани и индексирани в световноизвестни бази данни с научна информация, в които кандидата е посочен като автор за кореспонденция</t>
  </si>
  <si>
    <t>Точки за 1 брой</t>
  </si>
  <si>
    <t xml:space="preserve"> Публикувана монография, която не е представена като основен хабилитационен труд</t>
  </si>
  <si>
    <t>Публикувана книга на базата на защитен дисертационен труд за присъждане на образователна и научна степен „доктор“ или за присъждане на научна степен „доктор на науките“</t>
  </si>
  <si>
    <t>Публикувана заявка за патент или полезен модел</t>
  </si>
  <si>
    <t>Г</t>
  </si>
  <si>
    <t>Д</t>
  </si>
  <si>
    <t>А</t>
  </si>
  <si>
    <t>Е</t>
  </si>
  <si>
    <t>Придобита научна степен „доктор на науките“</t>
  </si>
  <si>
    <t>Ръководство на успешно защитил докторант (n е броят съръководители на съответния докторант)</t>
  </si>
  <si>
    <t>Участие в национален научен или образователен проект</t>
  </si>
  <si>
    <t>Участие в международен научен или образователен проект</t>
  </si>
  <si>
    <t>Ръководство на национален научен или образователен проект</t>
  </si>
  <si>
    <t>Ръководство на българския екип в международен научен или образователен проект</t>
  </si>
  <si>
    <t>Публикувано университетско учебно пособие или учебно пособие, което се използва в училищната мрежа (n е броят съавтори)</t>
  </si>
  <si>
    <t>1 точка / 5 000 лв</t>
  </si>
  <si>
    <r>
      <t>n</t>
    </r>
    <r>
      <rPr>
        <vertAlign val="superscript"/>
        <sz val="11"/>
        <color theme="1"/>
        <rFont val="Calibri"/>
        <family val="2"/>
        <charset val="204"/>
        <scheme val="minor"/>
      </rPr>
      <t>б</t>
    </r>
  </si>
  <si>
    <t>Минимални изисквания 
за ИОХЦФ-БАН</t>
  </si>
  <si>
    <t>Отговаря/Не отговаря</t>
  </si>
  <si>
    <t>Научна публикация в издания, които са реферирани и индексирани в световноизвестни бази данни с научна информация, извън хабилитационния труд</t>
  </si>
  <si>
    <t>Таблица 1. Попълва се от кандидата</t>
  </si>
  <si>
    <t>Таблица 2. Попълва се от комисията за допустимост</t>
  </si>
  <si>
    <r>
      <t xml:space="preserve">a  </t>
    </r>
    <r>
      <rPr>
        <sz val="11"/>
        <color theme="1"/>
        <rFont val="Calibri"/>
        <family val="2"/>
        <charset val="204"/>
        <scheme val="minor"/>
      </rPr>
      <t xml:space="preserve">Попълват се всички публикации в съответната категория, като се използва следният формат - Evans, D. ; Fitch, D. ; Smith, T. ; Cee, V.  </t>
    </r>
    <r>
      <rPr>
        <i/>
        <sz val="11"/>
        <color theme="1"/>
        <rFont val="Calibri"/>
        <family val="2"/>
        <charset val="204"/>
        <scheme val="minor"/>
      </rPr>
      <t>J. Am. Chem. Soc.</t>
    </r>
    <r>
      <rPr>
        <sz val="11"/>
        <color theme="1"/>
        <rFont val="Calibri"/>
        <family val="2"/>
        <charset val="204"/>
        <scheme val="minor"/>
      </rPr>
      <t xml:space="preserve"> </t>
    </r>
    <r>
      <rPr>
        <b/>
        <sz val="11"/>
        <color theme="1"/>
        <rFont val="Calibri"/>
        <family val="2"/>
        <charset val="204"/>
        <scheme val="minor"/>
      </rPr>
      <t>2000</t>
    </r>
    <r>
      <rPr>
        <sz val="11"/>
        <color theme="1"/>
        <rFont val="Calibri"/>
        <family val="2"/>
        <charset val="204"/>
        <scheme val="minor"/>
      </rPr>
      <t xml:space="preserve">, </t>
    </r>
    <r>
      <rPr>
        <i/>
        <sz val="11"/>
        <color theme="1"/>
        <rFont val="Calibri"/>
        <family val="2"/>
        <charset val="204"/>
        <scheme val="minor"/>
      </rPr>
      <t>122</t>
    </r>
    <r>
      <rPr>
        <sz val="11"/>
        <color theme="1"/>
        <rFont val="Calibri"/>
        <family val="2"/>
        <charset val="204"/>
        <scheme val="minor"/>
      </rPr>
      <t xml:space="preserve">, 10033.  
   При необходимост от повече редове те се въвеждат в съответната клетка с клавишна комбинация alt+enter
</t>
    </r>
    <r>
      <rPr>
        <vertAlign val="superscript"/>
        <sz val="11"/>
        <color theme="1"/>
        <rFont val="Calibri"/>
        <family val="2"/>
        <charset val="204"/>
        <scheme val="minor"/>
      </rPr>
      <t xml:space="preserve">б </t>
    </r>
    <r>
      <rPr>
        <sz val="11"/>
        <color theme="1"/>
        <rFont val="Calibri"/>
        <family val="2"/>
        <charset val="204"/>
        <scheme val="minor"/>
      </rPr>
      <t>Попълва се където е необходимо</t>
    </r>
  </si>
  <si>
    <t>Публикуван  университетски учебник или учебник, който се използва в училищната мрежа 
(n е броят съавтори)</t>
  </si>
  <si>
    <t>1. Име на докторанта и година на защита</t>
  </si>
  <si>
    <t>2. Име на докторанта и година на защита</t>
  </si>
  <si>
    <t>3. Име на докторанта и година на защита</t>
  </si>
  <si>
    <t xml:space="preserve">1. </t>
  </si>
  <si>
    <t>2.</t>
  </si>
  <si>
    <t>3.</t>
  </si>
  <si>
    <t>1.</t>
  </si>
  <si>
    <t>Привлечени средства по проекти, ръководени от кандидата (за брой се попълва общата сума)</t>
  </si>
  <si>
    <t>Общ брой точки</t>
  </si>
  <si>
    <t>да/не</t>
  </si>
  <si>
    <t>Име на кандидата:</t>
  </si>
  <si>
    <t>За нуждите на лаборатория:</t>
  </si>
  <si>
    <t>Професионално направление:</t>
  </si>
  <si>
    <t>Заключение на комисията за допустимост</t>
  </si>
  <si>
    <t>Състав на комисията за допустимост</t>
  </si>
  <si>
    <t xml:space="preserve">Научен секретар на ИОХЦФ: </t>
  </si>
  <si>
    <t>Кандидатът е предоставил всички изискуеми документи и доказателствен материал</t>
  </si>
  <si>
    <t>Подпис</t>
  </si>
  <si>
    <t>Ръководител лаборатория:</t>
  </si>
  <si>
    <t>Администрация ИОХЦФ:</t>
  </si>
  <si>
    <t>Институт по органична химия с център по фитохимия, Българска академия на науките</t>
  </si>
  <si>
    <t>Подпис на кандидата:</t>
  </si>
  <si>
    <t>Точки декларирани от кандидата</t>
  </si>
  <si>
    <r>
      <t>Публикации в издания със SJR без IF</t>
    </r>
    <r>
      <rPr>
        <vertAlign val="superscript"/>
        <sz val="11"/>
        <color theme="1"/>
        <rFont val="Calibri"/>
        <family val="2"/>
        <scheme val="minor"/>
      </rPr>
      <t>a</t>
    </r>
    <r>
      <rPr>
        <sz val="11"/>
        <color theme="1"/>
        <rFont val="Calibri"/>
        <family val="2"/>
        <charset val="204"/>
        <scheme val="minor"/>
      </rPr>
      <t xml:space="preserve">
1)
2)
3)</t>
    </r>
  </si>
  <si>
    <r>
      <rPr>
        <b/>
        <sz val="11"/>
        <color theme="1"/>
        <rFont val="Calibri"/>
        <family val="2"/>
        <charset val="204"/>
        <scheme val="minor"/>
      </rPr>
      <t>Образец за критериите за академична длъжност "професор</t>
    </r>
    <r>
      <rPr>
        <sz val="11"/>
        <color theme="1"/>
        <rFont val="Calibri"/>
        <family val="2"/>
        <charset val="204"/>
        <scheme val="minor"/>
      </rPr>
      <t>"</t>
    </r>
  </si>
  <si>
    <r>
      <rPr>
        <b/>
        <sz val="11"/>
        <color theme="1"/>
        <rFont val="Calibri"/>
        <family val="2"/>
        <charset val="204"/>
        <scheme val="minor"/>
      </rPr>
      <t>Образец за критериите за академична длъжност "доцент</t>
    </r>
    <r>
      <rPr>
        <sz val="11"/>
        <color theme="1"/>
        <rFont val="Calibri"/>
        <family val="2"/>
        <charset val="204"/>
        <scheme val="minor"/>
      </rPr>
      <t>"</t>
    </r>
  </si>
  <si>
    <r>
      <rPr>
        <b/>
        <sz val="11"/>
        <color theme="1"/>
        <rFont val="Calibri"/>
        <family val="2"/>
        <charset val="204"/>
        <scheme val="minor"/>
      </rPr>
      <t>Образец за критериите за академична длъжност "гл. асистент</t>
    </r>
    <r>
      <rPr>
        <sz val="11"/>
        <color theme="1"/>
        <rFont val="Calibri"/>
        <family val="2"/>
        <charset val="204"/>
        <scheme val="minor"/>
      </rPr>
      <t>"</t>
    </r>
  </si>
  <si>
    <t>Образец за критериите за научна степен „доктор на науките“</t>
  </si>
  <si>
    <t>Образец за критериите за академична длъжност "професор"</t>
  </si>
  <si>
    <t>Образец за критериите за образователна и научна степен „доктор“</t>
  </si>
  <si>
    <t>Образец за критериите за академична длъжност "доцент"</t>
  </si>
  <si>
    <t xml:space="preserve"> </t>
  </si>
  <si>
    <r>
      <t xml:space="preserve">Публикувана глава от книга или колективна монография 
1) Danova, K. Biotechnological utilization of the indigenous biosynthetic capacity of medicinal and aromatic plants. Experience in the genera Hypericum, Pulsatilla and essential oil bearing Artemisia alba characteristic for the Balkan region; Book chapter for Series Recent Progress in Medicinal Plants; Vol.39:  Biotechnology and Genetic Engineering II, </t>
    </r>
    <r>
      <rPr>
        <b/>
        <sz val="11"/>
        <color theme="1"/>
        <rFont val="Calibri"/>
        <family val="2"/>
        <charset val="204"/>
        <scheme val="minor"/>
      </rPr>
      <t xml:space="preserve">2014, </t>
    </r>
    <r>
      <rPr>
        <sz val="11"/>
        <color theme="1"/>
        <rFont val="Calibri"/>
        <family val="2"/>
        <charset val="204"/>
        <scheme val="minor"/>
      </rPr>
      <t xml:space="preserve">355–392 pp., Series ISBN: 0-9656038-5-7, Vol ISBN: 1-933699-99-X, Studium Press LLC, USA  
2) Danova, K. Potential of the Balkan Flora as a Source of Prospective Hypericum Genotypes for the Conventional and Biotechnological Delivery of Phytopharmaceuticals. Chapter 2 in: Hypericum: Botanical Sources, Medical Properties and Health Effects. Howard R. Davis (Ed), Series Plant Science Research and Practices, Nova Science Publishers, USA, ISBN: 978-1-63482-701-0, </t>
    </r>
    <r>
      <rPr>
        <b/>
        <sz val="11"/>
        <color theme="1"/>
        <rFont val="Calibri"/>
        <family val="2"/>
        <charset val="204"/>
        <scheme val="minor"/>
      </rPr>
      <t>2015</t>
    </r>
    <r>
      <rPr>
        <sz val="11"/>
        <color theme="1"/>
        <rFont val="Calibri"/>
        <family val="2"/>
        <charset val="204"/>
        <scheme val="minor"/>
      </rPr>
      <t xml:space="preserve">,   pages 19-52
3) Danova, K. Roles of Developmental Patterns and Morphogenesis in the Secondary Metabolite Production of Conventionally and Biotechnologically Cultivated Medicinal and Aromatic Plants. Chapter 1 in: Recent Advances in Plant Research; Editors: Beatrice Welch and Micheal Wilkerson; Series: Plant Science Research and Practices.  Nova Science Publishers, USA, ISBN: 978-1-53614-170-2, </t>
    </r>
    <r>
      <rPr>
        <b/>
        <sz val="11"/>
        <color theme="1"/>
        <rFont val="Calibri"/>
        <family val="2"/>
        <charset val="204"/>
        <scheme val="minor"/>
      </rPr>
      <t>2018</t>
    </r>
    <r>
      <rPr>
        <sz val="11"/>
        <color theme="1"/>
        <rFont val="Calibri"/>
        <family val="2"/>
        <charset val="204"/>
        <scheme val="minor"/>
      </rPr>
      <t xml:space="preserve"> </t>
    </r>
  </si>
  <si>
    <r>
      <t>Публикации в издания Q2</t>
    </r>
    <r>
      <rPr>
        <vertAlign val="superscript"/>
        <sz val="11"/>
        <color theme="1"/>
        <rFont val="Calibri"/>
        <family val="2"/>
        <charset val="204"/>
        <scheme val="minor"/>
      </rPr>
      <t xml:space="preserve">a                                                                                                                                                                                                                                                       </t>
    </r>
    <r>
      <rPr>
        <sz val="11"/>
        <color theme="1"/>
        <rFont val="Calibri"/>
        <family val="2"/>
        <charset val="204"/>
        <scheme val="minor"/>
      </rPr>
      <t xml:space="preserve">1) Petrova, A.; Danova, K.; Kapchina-Toteva, V. Comptes rendus de ľAcadémie bulgare des Sciences, 2008,61, 363–370.
 </t>
    </r>
  </si>
  <si>
    <r>
      <t>Публикации в издания Q3</t>
    </r>
    <r>
      <rPr>
        <vertAlign val="superscript"/>
        <sz val="11"/>
        <color theme="1"/>
        <rFont val="Calibri"/>
        <family val="2"/>
        <charset val="204"/>
        <scheme val="minor"/>
      </rPr>
      <t>а</t>
    </r>
    <r>
      <rPr>
        <sz val="11"/>
        <color theme="1"/>
        <rFont val="Calibri"/>
        <family val="2"/>
        <charset val="204"/>
        <scheme val="minor"/>
      </rPr>
      <t xml:space="preserve">
1)Todorova, M.; Trendafilova, A.; Danova, K.; Dimitrov, D.</t>
    </r>
    <r>
      <rPr>
        <i/>
        <sz val="11"/>
        <color theme="1"/>
        <rFont val="Calibri"/>
        <family val="2"/>
        <charset val="204"/>
        <scheme val="minor"/>
      </rPr>
      <t xml:space="preserve"> Biochemical Systematics and Ecology</t>
    </r>
    <r>
      <rPr>
        <sz val="11"/>
        <color theme="1"/>
        <rFont val="Calibri"/>
        <family val="2"/>
        <charset val="204"/>
        <scheme val="minor"/>
      </rPr>
      <t xml:space="preserve">, </t>
    </r>
    <r>
      <rPr>
        <b/>
        <sz val="11"/>
        <color theme="1"/>
        <rFont val="Calibri"/>
        <family val="2"/>
        <charset val="204"/>
        <scheme val="minor"/>
      </rPr>
      <t>2011</t>
    </r>
    <r>
      <rPr>
        <sz val="11"/>
        <color theme="1"/>
        <rFont val="Calibri"/>
        <family val="2"/>
        <charset val="204"/>
        <scheme val="minor"/>
      </rPr>
      <t>,</t>
    </r>
    <r>
      <rPr>
        <i/>
        <sz val="11"/>
        <color theme="1"/>
        <rFont val="Calibri"/>
        <family val="2"/>
        <charset val="204"/>
        <scheme val="minor"/>
      </rPr>
      <t xml:space="preserve"> 39</t>
    </r>
    <r>
      <rPr>
        <sz val="11"/>
        <color theme="1"/>
        <rFont val="Calibri"/>
        <family val="2"/>
        <charset val="204"/>
        <scheme val="minor"/>
      </rPr>
      <t xml:space="preserve">, 4-6  
</t>
    </r>
    <r>
      <rPr>
        <sz val="11"/>
        <color theme="1"/>
        <rFont val="Calibri"/>
        <family val="2"/>
        <charset val="204"/>
        <scheme val="minor"/>
      </rPr>
      <t xml:space="preserve">  </t>
    </r>
  </si>
  <si>
    <r>
      <t>Публикации в издания Q1</t>
    </r>
    <r>
      <rPr>
        <vertAlign val="superscript"/>
        <sz val="11"/>
        <color theme="1"/>
        <rFont val="Calibri"/>
        <family val="2"/>
        <charset val="204"/>
        <scheme val="minor"/>
      </rPr>
      <t>a</t>
    </r>
    <r>
      <rPr>
        <sz val="11"/>
        <color theme="1"/>
        <rFont val="Calibri"/>
        <family val="2"/>
        <charset val="204"/>
        <scheme val="minor"/>
      </rPr>
      <t xml:space="preserve">
1) Danova, K.; Todorova, M.; Trendafilova, A.; Evstatieva, L. Natural Product Communications, 2012, 7, 1075 - 1076.
2)Danova, K.; Motyka, V., Todorova, M.; Trendafilova, A.; Krumova, S.; Dobrev, P.; Andreeva, T.; Oreshkova, T.; Taneva, S.; Evstatieva, L.  Journal of Plant Growth Regulation. 2018, 37, 403–418</t>
    </r>
  </si>
  <si>
    <r>
      <t>Публикации в издания Q1</t>
    </r>
    <r>
      <rPr>
        <vertAlign val="superscript"/>
        <sz val="11"/>
        <color theme="1"/>
        <rFont val="Calibri"/>
        <family val="2"/>
        <charset val="204"/>
        <scheme val="minor"/>
      </rPr>
      <t>a</t>
    </r>
    <r>
      <rPr>
        <sz val="11"/>
        <color theme="1"/>
        <rFont val="Calibri"/>
        <family val="2"/>
        <charset val="204"/>
        <scheme val="minor"/>
      </rPr>
      <t xml:space="preserve">
1)Danova, K.; Nikolova-Damianova, B.; Denev, R.; Dimitrov, D. Plant Cell Tissue and Organ Culture. 2012, 110, 383–393. 
2)Danova, K.; Nikolova-Damianova, B.; Denev, R.; Markovska, Y. Plant Growth Regulation. 2012, 68, 447–457 3)Todorova, M.; Trendafilova, A.; Danova, K.; Simmons, L.; Wolfram, E.; Meier, B.; Riedl, R.; Evstatieva, L. Phytochemistry, 2015, 110, 140-149. </t>
    </r>
  </si>
  <si>
    <r>
      <t>Публикации в издания Q2</t>
    </r>
    <r>
      <rPr>
        <vertAlign val="superscript"/>
        <sz val="11"/>
        <color theme="1"/>
        <rFont val="Calibri"/>
        <family val="2"/>
        <charset val="204"/>
        <scheme val="minor"/>
      </rPr>
      <t>а</t>
    </r>
    <r>
      <rPr>
        <sz val="11"/>
        <color theme="1"/>
        <rFont val="Calibri"/>
        <family val="2"/>
        <charset val="204"/>
        <scheme val="minor"/>
      </rPr>
      <t xml:space="preserve">
1)Todorova, M.; Trendafilova, A.; Ivanova, V.; Danova, K.; Dimitrov, D. </t>
    </r>
    <r>
      <rPr>
        <i/>
        <sz val="11"/>
        <color theme="1"/>
        <rFont val="Calibri"/>
        <family val="2"/>
        <charset val="204"/>
        <scheme val="minor"/>
      </rPr>
      <t>Natural Product Research</t>
    </r>
    <r>
      <rPr>
        <sz val="11"/>
        <color theme="1"/>
        <rFont val="Calibri"/>
        <family val="2"/>
        <charset val="204"/>
        <scheme val="minor"/>
      </rPr>
      <t xml:space="preserve">, </t>
    </r>
    <r>
      <rPr>
        <b/>
        <sz val="11"/>
        <color theme="1"/>
        <rFont val="Calibri"/>
        <family val="2"/>
        <charset val="204"/>
        <scheme val="minor"/>
      </rPr>
      <t>2017</t>
    </r>
    <r>
      <rPr>
        <sz val="11"/>
        <color theme="1"/>
        <rFont val="Calibri"/>
        <family val="2"/>
        <charset val="204"/>
        <scheme val="minor"/>
      </rPr>
      <t xml:space="preserve">, </t>
    </r>
    <r>
      <rPr>
        <i/>
        <sz val="11"/>
        <color theme="1"/>
        <rFont val="Calibri"/>
        <family val="2"/>
        <charset val="204"/>
        <scheme val="minor"/>
      </rPr>
      <t>31</t>
    </r>
    <r>
      <rPr>
        <sz val="11"/>
        <color theme="1"/>
        <rFont val="Calibri"/>
        <family val="2"/>
        <charset val="204"/>
        <scheme val="minor"/>
      </rPr>
      <t xml:space="preserve">, 1693-1696.    
2)Ivanova, V.; Trendafilova, A.; Todorova, M.; Danova, K.; Dimitrov, D. </t>
    </r>
    <r>
      <rPr>
        <i/>
        <sz val="11"/>
        <color theme="1"/>
        <rFont val="Calibri"/>
        <family val="2"/>
        <charset val="204"/>
        <scheme val="minor"/>
      </rPr>
      <t>Natural Product Communications</t>
    </r>
    <r>
      <rPr>
        <sz val="11"/>
        <color theme="1"/>
        <rFont val="Calibri"/>
        <family val="2"/>
        <charset val="204"/>
        <scheme val="minor"/>
      </rPr>
      <t xml:space="preserve">, </t>
    </r>
    <r>
      <rPr>
        <b/>
        <sz val="11"/>
        <color theme="1"/>
        <rFont val="Calibri"/>
        <family val="2"/>
        <charset val="204"/>
        <scheme val="minor"/>
      </rPr>
      <t>2017</t>
    </r>
    <r>
      <rPr>
        <sz val="11"/>
        <color theme="1"/>
        <rFont val="Calibri"/>
        <family val="2"/>
        <charset val="204"/>
        <scheme val="minor"/>
      </rPr>
      <t xml:space="preserve">, </t>
    </r>
    <r>
      <rPr>
        <i/>
        <sz val="11"/>
        <color theme="1"/>
        <rFont val="Calibri"/>
        <family val="2"/>
        <charset val="204"/>
        <scheme val="minor"/>
      </rPr>
      <t>12</t>
    </r>
    <r>
      <rPr>
        <sz val="11"/>
        <color theme="1"/>
        <rFont val="Calibri"/>
        <family val="2"/>
        <charset val="204"/>
        <scheme val="minor"/>
      </rPr>
      <t xml:space="preserve">,  153-154   
3) Trendafilova, A.; Todorova, M.; Genova, V.; Peter, S.; Wolfram, E.; Danova, K.; Evstatieva, L. </t>
    </r>
    <r>
      <rPr>
        <i/>
        <sz val="11"/>
        <color theme="1"/>
        <rFont val="Calibri"/>
        <family val="2"/>
        <charset val="204"/>
        <scheme val="minor"/>
      </rPr>
      <t>Chemistry &amp; Biodiversity</t>
    </r>
    <r>
      <rPr>
        <sz val="11"/>
        <color theme="1"/>
        <rFont val="Calibri"/>
        <family val="2"/>
        <charset val="204"/>
        <scheme val="minor"/>
      </rPr>
      <t xml:space="preserve">, </t>
    </r>
    <r>
      <rPr>
        <b/>
        <sz val="11"/>
        <color theme="1"/>
        <rFont val="Calibri"/>
        <family val="2"/>
        <charset val="204"/>
        <scheme val="minor"/>
      </rPr>
      <t>2018</t>
    </r>
    <r>
      <rPr>
        <sz val="11"/>
        <color theme="1"/>
        <rFont val="Calibri"/>
        <family val="2"/>
        <charset val="204"/>
        <scheme val="minor"/>
      </rPr>
      <t xml:space="preserve">, </t>
    </r>
    <r>
      <rPr>
        <i/>
        <sz val="11"/>
        <color theme="1"/>
        <rFont val="Calibri"/>
        <family val="2"/>
        <charset val="204"/>
        <scheme val="minor"/>
      </rPr>
      <t>15</t>
    </r>
    <r>
      <rPr>
        <sz val="11"/>
        <color theme="1"/>
        <rFont val="Calibri"/>
        <family val="2"/>
        <charset val="204"/>
        <scheme val="minor"/>
      </rPr>
      <t xml:space="preserve">
4) Aneva, I.; Zhelev P.; Kozuharova E.; Danova, K.; Nabavi S.F.; Behzad, S.</t>
    </r>
    <r>
      <rPr>
        <i/>
        <sz val="11"/>
        <color theme="1"/>
        <rFont val="Calibri"/>
        <family val="2"/>
        <charset val="204"/>
        <scheme val="minor"/>
      </rPr>
      <t xml:space="preserve"> DARU Journal of Pharmaceutical Science.</t>
    </r>
    <r>
      <rPr>
        <b/>
        <sz val="11"/>
        <color theme="1"/>
        <rFont val="Calibri"/>
        <family val="2"/>
        <charset val="204"/>
        <scheme val="minor"/>
      </rPr>
      <t>2019, https://doi.org/10.1007/s40199-019-00261-8</t>
    </r>
  </si>
  <si>
    <r>
      <t>Публикации в издания Q4</t>
    </r>
    <r>
      <rPr>
        <vertAlign val="superscript"/>
        <sz val="11"/>
        <color theme="1"/>
        <rFont val="Calibri"/>
        <family val="2"/>
        <charset val="204"/>
        <scheme val="minor"/>
      </rPr>
      <t>a</t>
    </r>
    <r>
      <rPr>
        <sz val="11"/>
        <color theme="1"/>
        <rFont val="Calibri"/>
        <family val="2"/>
        <charset val="204"/>
        <scheme val="minor"/>
      </rPr>
      <t xml:space="preserve">
</t>
    </r>
    <r>
      <rPr>
        <sz val="11"/>
        <color theme="1"/>
        <rFont val="Calibri"/>
        <family val="2"/>
        <charset val="204"/>
        <scheme val="minor"/>
      </rPr>
      <t xml:space="preserve">
</t>
    </r>
  </si>
  <si>
    <r>
      <t>Публикации в издания Q3</t>
    </r>
    <r>
      <rPr>
        <vertAlign val="superscript"/>
        <sz val="11"/>
        <color theme="1"/>
        <rFont val="Calibri"/>
        <family val="2"/>
        <charset val="204"/>
        <scheme val="minor"/>
      </rPr>
      <t>a</t>
    </r>
    <r>
      <rPr>
        <sz val="11"/>
        <color theme="1"/>
        <rFont val="Calibri"/>
        <family val="2"/>
        <charset val="204"/>
        <scheme val="minor"/>
      </rPr>
      <t xml:space="preserve">
1)Petrova,N.; Koleva,P.; Velikova,V.; Tsonev,T.; Andreeva,T.; Taneva,S.; Krumova,S.; Danova,K. </t>
    </r>
    <r>
      <rPr>
        <i/>
        <sz val="11"/>
        <color theme="1"/>
        <rFont val="Calibri"/>
        <family val="2"/>
        <charset val="204"/>
        <scheme val="minor"/>
      </rPr>
      <t>International Journal Bioautomation</t>
    </r>
    <r>
      <rPr>
        <sz val="11"/>
        <color theme="1"/>
        <rFont val="Calibri"/>
        <family val="2"/>
        <charset val="204"/>
        <scheme val="minor"/>
      </rPr>
      <t xml:space="preserve">, </t>
    </r>
    <r>
      <rPr>
        <b/>
        <sz val="11"/>
        <color theme="1"/>
        <rFont val="Calibri"/>
        <family val="2"/>
        <charset val="204"/>
        <scheme val="minor"/>
      </rPr>
      <t xml:space="preserve">2018, </t>
    </r>
    <r>
      <rPr>
        <i/>
        <sz val="11"/>
        <color theme="1"/>
        <rFont val="Calibri"/>
        <family val="2"/>
        <charset val="204"/>
        <scheme val="minor"/>
      </rPr>
      <t>22</t>
    </r>
    <r>
      <rPr>
        <sz val="11"/>
        <color theme="1"/>
        <rFont val="Calibri"/>
        <family val="2"/>
        <charset val="204"/>
        <scheme val="minor"/>
      </rPr>
      <t xml:space="preserve">, 73-82.                                                                                                                         2)Krumova, S.; Motyka, V.; Dobrev, P.; Todorova, M.; Trendafilova, A.; Evstatieva, L.; Danova, K. Bulgarian Journal of Agricultural Science, 2013, 19, 26-30
3) Mehandzhiyski, A.; Batovska, D.; Dimitrov, D.; Evstatieva, L.; Danova, K. Bulgarian Journal of Agricultural Sciences, 2013, 19,31-34. 
4) Treneva, G.; Markovska, Y.; Wolfram, E.; Danova, K. Bulgarian Journal of Agricultural Sciences, 2014, 20, 46-50.   
</t>
    </r>
  </si>
  <si>
    <r>
      <t>Публикации в издания със SJR без IF</t>
    </r>
    <r>
      <rPr>
        <vertAlign val="superscript"/>
        <sz val="11"/>
        <color theme="1"/>
        <rFont val="Calibri"/>
        <family val="2"/>
        <scheme val="minor"/>
      </rPr>
      <t>a</t>
    </r>
    <r>
      <rPr>
        <sz val="11"/>
        <color theme="1"/>
        <rFont val="Calibri"/>
        <family val="2"/>
        <charset val="204"/>
        <scheme val="minor"/>
      </rPr>
      <t xml:space="preserve">
1) </t>
    </r>
    <r>
      <rPr>
        <sz val="11"/>
        <color theme="1"/>
        <rFont val="Calibri"/>
        <family val="2"/>
        <charset val="204"/>
        <scheme val="minor"/>
      </rPr>
      <t xml:space="preserve">
2)
3)</t>
    </r>
  </si>
  <si>
    <r>
      <t>Публикации в издания Q4</t>
    </r>
    <r>
      <rPr>
        <vertAlign val="superscript"/>
        <sz val="11"/>
        <color theme="1"/>
        <rFont val="Calibri"/>
        <family val="2"/>
        <charset val="204"/>
        <scheme val="minor"/>
      </rPr>
      <t>а</t>
    </r>
    <r>
      <rPr>
        <sz val="11"/>
        <color theme="1"/>
        <rFont val="Calibri"/>
        <family val="2"/>
        <charset val="204"/>
        <scheme val="minor"/>
      </rPr>
      <t xml:space="preserve">
1)Mártonfiová, L.; Danova, K.; Toteva, V.K.; Čellárová, E.  </t>
    </r>
    <r>
      <rPr>
        <i/>
        <sz val="11"/>
        <color theme="1"/>
        <rFont val="Calibri"/>
        <family val="2"/>
        <charset val="204"/>
        <scheme val="minor"/>
      </rPr>
      <t>Thaiszia - J. Bot.</t>
    </r>
    <r>
      <rPr>
        <sz val="11"/>
        <color theme="1"/>
        <rFont val="Calibri"/>
        <family val="2"/>
        <charset val="204"/>
        <scheme val="minor"/>
      </rPr>
      <t xml:space="preserve">, </t>
    </r>
    <r>
      <rPr>
        <i/>
        <sz val="11"/>
        <color theme="1"/>
        <rFont val="Calibri"/>
        <family val="2"/>
        <charset val="204"/>
        <scheme val="minor"/>
      </rPr>
      <t>2</t>
    </r>
    <r>
      <rPr>
        <sz val="11"/>
        <color theme="1"/>
        <rFont val="Calibri"/>
        <family val="2"/>
        <charset val="204"/>
        <scheme val="minor"/>
      </rPr>
      <t xml:space="preserve">, </t>
    </r>
    <r>
      <rPr>
        <b/>
        <sz val="11"/>
        <color theme="1"/>
        <rFont val="Calibri"/>
        <family val="2"/>
        <charset val="204"/>
        <scheme val="minor"/>
      </rPr>
      <t>2014</t>
    </r>
    <r>
      <rPr>
        <sz val="11"/>
        <color theme="1"/>
        <rFont val="Calibri"/>
        <family val="2"/>
        <charset val="204"/>
        <scheme val="minor"/>
      </rPr>
      <t xml:space="preserve">, </t>
    </r>
    <r>
      <rPr>
        <i/>
        <sz val="11"/>
        <color theme="1"/>
        <rFont val="Calibri"/>
        <family val="2"/>
        <charset val="204"/>
        <scheme val="minor"/>
      </rPr>
      <t>24</t>
    </r>
    <r>
      <rPr>
        <sz val="11"/>
        <color theme="1"/>
        <rFont val="Calibri"/>
        <family val="2"/>
        <charset val="204"/>
        <scheme val="minor"/>
      </rPr>
      <t xml:space="preserve">, 143-150   
2) Amer, H.M. ; El-Gohary, A.E.; Hendawy, S.F.; Hussein, M.S., Danova, K. </t>
    </r>
    <r>
      <rPr>
        <i/>
        <sz val="11"/>
        <color theme="1"/>
        <rFont val="Calibri"/>
        <family val="2"/>
        <charset val="204"/>
        <scheme val="minor"/>
      </rPr>
      <t>Bioscience Research</t>
    </r>
    <r>
      <rPr>
        <sz val="11"/>
        <color theme="1"/>
        <rFont val="Calibri"/>
        <family val="2"/>
        <charset val="204"/>
        <scheme val="minor"/>
      </rPr>
      <t>,</t>
    </r>
    <r>
      <rPr>
        <b/>
        <sz val="11"/>
        <color theme="1"/>
        <rFont val="Calibri"/>
        <family val="2"/>
        <charset val="204"/>
        <scheme val="minor"/>
      </rPr>
      <t xml:space="preserve"> 2019</t>
    </r>
    <r>
      <rPr>
        <sz val="11"/>
        <color theme="1"/>
        <rFont val="Calibri"/>
        <family val="2"/>
        <charset val="204"/>
        <scheme val="minor"/>
      </rPr>
      <t xml:space="preserve">, </t>
    </r>
    <r>
      <rPr>
        <i/>
        <sz val="11"/>
        <color theme="1"/>
        <rFont val="Calibri"/>
        <family val="2"/>
        <charset val="204"/>
        <scheme val="minor"/>
      </rPr>
      <t>6</t>
    </r>
    <r>
      <rPr>
        <sz val="11"/>
        <color theme="1"/>
        <rFont val="Calibri"/>
        <family val="2"/>
        <charset val="204"/>
        <scheme val="minor"/>
      </rPr>
      <t>, 561-572.
3) Danova, K.; Ionkova, I.; Vasilev, N.; Ninov, St.; Troiantcheva, B.  Pharmacia, 1-2 vol. LII, 2005,56-59</t>
    </r>
  </si>
  <si>
    <t xml:space="preserve">Цитирания в научни издания, монографии и колективни томове, реферирани и индексирани в световноизвестни бази данни с научна информация (Web of Science и Scopus)
</t>
  </si>
  <si>
    <t>Име на кандидата: Калина Монева Данова</t>
  </si>
  <si>
    <t>За нуждите на лаборатория: Химия на Природните Вещества</t>
  </si>
  <si>
    <t xml:space="preserve">Професионално направление: 4.2.Химически науки, научна специалност „Биоорганична химия, химия на природните и физиологично активните вещества“, </t>
  </si>
  <si>
    <t>Дата: 31.07.2019</t>
  </si>
</sst>
</file>

<file path=xl/styles.xml><?xml version="1.0" encoding="utf-8"?>
<styleSheet xmlns="http://schemas.openxmlformats.org/spreadsheetml/2006/main" xmlns:mc="http://schemas.openxmlformats.org/markup-compatibility/2006" xmlns:x14ac="http://schemas.microsoft.com/office/spreadsheetml/2009/9/ac" mc:Ignorable="x14ac">
  <fonts count="9" x14ac:knownFonts="1">
    <font>
      <sz val="11"/>
      <color theme="1"/>
      <name val="Calibri"/>
      <family val="2"/>
      <charset val="204"/>
      <scheme val="minor"/>
    </font>
    <font>
      <b/>
      <sz val="11"/>
      <color theme="1"/>
      <name val="Calibri"/>
      <family val="2"/>
      <charset val="204"/>
      <scheme val="minor"/>
    </font>
    <font>
      <i/>
      <sz val="11"/>
      <color theme="1"/>
      <name val="Calibri"/>
      <family val="2"/>
      <charset val="204"/>
      <scheme val="minor"/>
    </font>
    <font>
      <vertAlign val="superscript"/>
      <sz val="11"/>
      <color theme="1"/>
      <name val="Calibri"/>
      <family val="2"/>
      <charset val="204"/>
      <scheme val="minor"/>
    </font>
    <font>
      <sz val="14"/>
      <color theme="1"/>
      <name val="Calibri"/>
      <family val="2"/>
      <charset val="204"/>
      <scheme val="minor"/>
    </font>
    <font>
      <b/>
      <sz val="14"/>
      <color theme="1"/>
      <name val="Calibri"/>
      <family val="2"/>
      <charset val="204"/>
      <scheme val="minor"/>
    </font>
    <font>
      <b/>
      <sz val="16"/>
      <color theme="1"/>
      <name val="Calibri"/>
      <family val="2"/>
      <charset val="204"/>
      <scheme val="minor"/>
    </font>
    <font>
      <vertAlign val="superscript"/>
      <sz val="11"/>
      <color theme="1"/>
      <name val="Calibri"/>
      <family val="2"/>
      <scheme val="minor"/>
    </font>
    <font>
      <sz val="12"/>
      <color theme="1"/>
      <name val="Times New Roman"/>
      <family val="1"/>
    </font>
  </fonts>
  <fills count="3">
    <fill>
      <patternFill patternType="none"/>
    </fill>
    <fill>
      <patternFill patternType="gray125"/>
    </fill>
    <fill>
      <patternFill patternType="solid">
        <fgColor theme="2"/>
        <bgColor indexed="64"/>
      </patternFill>
    </fill>
  </fills>
  <borders count="20">
    <border>
      <left/>
      <right/>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bottom style="medium">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thin">
        <color indexed="64"/>
      </bottom>
      <diagonal/>
    </border>
    <border>
      <left/>
      <right style="medium">
        <color indexed="64"/>
      </right>
      <top/>
      <bottom style="thin">
        <color indexed="64"/>
      </bottom>
      <diagonal/>
    </border>
  </borders>
  <cellStyleXfs count="1">
    <xf numFmtId="0" fontId="0" fillId="0" borderId="0"/>
  </cellStyleXfs>
  <cellXfs count="74">
    <xf numFmtId="0" fontId="0" fillId="0" borderId="0" xfId="0"/>
    <xf numFmtId="0" fontId="0" fillId="0" borderId="0" xfId="0" applyAlignment="1">
      <alignment wrapText="1"/>
    </xf>
    <xf numFmtId="0" fontId="0" fillId="0" borderId="0" xfId="0" applyBorder="1"/>
    <xf numFmtId="0" fontId="0" fillId="0" borderId="0" xfId="0" applyFont="1" applyBorder="1" applyAlignment="1">
      <alignment wrapText="1"/>
    </xf>
    <xf numFmtId="0" fontId="0" fillId="0" borderId="0" xfId="0" applyFont="1" applyBorder="1" applyAlignment="1">
      <alignment horizontal="left" vertical="top" wrapText="1"/>
    </xf>
    <xf numFmtId="0" fontId="0" fillId="0" borderId="3" xfId="0" applyFont="1" applyBorder="1" applyAlignment="1">
      <alignment wrapText="1"/>
    </xf>
    <xf numFmtId="0" fontId="0" fillId="0" borderId="0" xfId="0" applyFont="1" applyBorder="1" applyAlignment="1">
      <alignment vertical="top" wrapText="1"/>
    </xf>
    <xf numFmtId="0" fontId="1" fillId="0" borderId="0" xfId="0" applyFont="1"/>
    <xf numFmtId="0" fontId="0" fillId="0" borderId="0" xfId="0" applyFont="1" applyBorder="1" applyAlignment="1">
      <alignment horizontal="center" vertical="center" wrapText="1"/>
    </xf>
    <xf numFmtId="0" fontId="0" fillId="0" borderId="0" xfId="0" applyFont="1" applyBorder="1" applyAlignment="1">
      <alignment vertical="center" wrapText="1"/>
    </xf>
    <xf numFmtId="1" fontId="0" fillId="0" borderId="0" xfId="0" applyNumberFormat="1" applyFont="1" applyBorder="1" applyAlignment="1">
      <alignment horizontal="center" vertical="center" wrapText="1"/>
    </xf>
    <xf numFmtId="0" fontId="0" fillId="0" borderId="5" xfId="0" applyBorder="1" applyAlignment="1">
      <alignment horizontal="center" vertical="center"/>
    </xf>
    <xf numFmtId="0" fontId="0" fillId="0" borderId="8" xfId="0" applyBorder="1" applyAlignment="1">
      <alignment horizontal="center" vertical="center"/>
    </xf>
    <xf numFmtId="0" fontId="0" fillId="0" borderId="8" xfId="0" applyBorder="1"/>
    <xf numFmtId="0" fontId="0" fillId="0" borderId="8" xfId="0" applyNumberFormat="1" applyBorder="1" applyAlignment="1">
      <alignment horizontal="center" vertical="center"/>
    </xf>
    <xf numFmtId="0" fontId="1" fillId="0" borderId="8" xfId="0" applyFont="1" applyBorder="1"/>
    <xf numFmtId="0" fontId="1" fillId="0" borderId="0" xfId="0" applyFont="1" applyAlignment="1">
      <alignment horizontal="left" vertical="center"/>
    </xf>
    <xf numFmtId="0" fontId="1" fillId="0" borderId="0" xfId="0" applyFont="1" applyBorder="1" applyAlignment="1">
      <alignment horizontal="left" vertical="center" wrapText="1"/>
    </xf>
    <xf numFmtId="0" fontId="1" fillId="2" borderId="8" xfId="0" applyFont="1" applyFill="1" applyBorder="1" applyAlignment="1">
      <alignment horizontal="center" vertical="center" wrapText="1"/>
    </xf>
    <xf numFmtId="0" fontId="0" fillId="0" borderId="0" xfId="0" applyFill="1"/>
    <xf numFmtId="0" fontId="1" fillId="0" borderId="8" xfId="0" applyFont="1" applyBorder="1" applyAlignment="1">
      <alignment horizontal="left" vertical="center" wrapText="1"/>
    </xf>
    <xf numFmtId="0" fontId="0" fillId="0" borderId="8" xfId="0" applyFont="1" applyBorder="1" applyAlignment="1">
      <alignment horizontal="center" vertical="center" wrapText="1"/>
    </xf>
    <xf numFmtId="0" fontId="1" fillId="0" borderId="0" xfId="0" applyFont="1" applyFill="1" applyBorder="1" applyAlignment="1">
      <alignment vertical="center"/>
    </xf>
    <xf numFmtId="0" fontId="4" fillId="0" borderId="0" xfId="0" applyFont="1" applyAlignment="1">
      <alignment horizontal="center"/>
    </xf>
    <xf numFmtId="0" fontId="1" fillId="2" borderId="1" xfId="0" applyFont="1" applyFill="1" applyBorder="1" applyAlignment="1">
      <alignment horizontal="center" vertical="center" wrapText="1"/>
    </xf>
    <xf numFmtId="0" fontId="1" fillId="2" borderId="2" xfId="0" applyFont="1" applyFill="1" applyBorder="1" applyAlignment="1">
      <alignment horizontal="center" vertical="center" wrapText="1"/>
    </xf>
    <xf numFmtId="0" fontId="0" fillId="0" borderId="0" xfId="0" applyFont="1" applyFill="1" applyBorder="1" applyAlignment="1">
      <alignment horizontal="center" vertical="center" wrapText="1"/>
    </xf>
    <xf numFmtId="0" fontId="0" fillId="0" borderId="3" xfId="0" applyFont="1" applyBorder="1" applyAlignment="1">
      <alignment horizontal="center" vertical="center" wrapText="1"/>
    </xf>
    <xf numFmtId="0" fontId="0" fillId="0" borderId="7" xfId="0" applyBorder="1" applyAlignment="1">
      <alignment horizontal="center" vertical="center"/>
    </xf>
    <xf numFmtId="0" fontId="0" fillId="0" borderId="0" xfId="0" applyFont="1" applyBorder="1" applyAlignment="1">
      <alignment horizontal="center" vertical="center" wrapText="1"/>
    </xf>
    <xf numFmtId="0" fontId="0" fillId="0" borderId="13" xfId="0" applyFont="1" applyBorder="1" applyAlignment="1">
      <alignment horizontal="center" wrapText="1"/>
    </xf>
    <xf numFmtId="0" fontId="0" fillId="0" borderId="14" xfId="0" applyFont="1" applyBorder="1" applyAlignment="1">
      <alignment wrapText="1"/>
    </xf>
    <xf numFmtId="0" fontId="0" fillId="0" borderId="14" xfId="0" applyFont="1" applyBorder="1" applyAlignment="1">
      <alignment horizontal="center" vertical="center" wrapText="1"/>
    </xf>
    <xf numFmtId="0" fontId="0" fillId="0" borderId="15" xfId="0" applyBorder="1" applyAlignment="1">
      <alignment horizontal="center" vertical="center"/>
    </xf>
    <xf numFmtId="0" fontId="0" fillId="0" borderId="16" xfId="0" applyFont="1" applyBorder="1" applyAlignment="1">
      <alignment horizontal="center" wrapText="1"/>
    </xf>
    <xf numFmtId="0" fontId="0" fillId="0" borderId="10" xfId="0" applyFont="1" applyBorder="1" applyAlignment="1">
      <alignment wrapText="1"/>
    </xf>
    <xf numFmtId="0" fontId="0" fillId="0" borderId="10" xfId="0" applyFont="1" applyBorder="1" applyAlignment="1">
      <alignment horizontal="center" vertical="center" wrapText="1"/>
    </xf>
    <xf numFmtId="0" fontId="0" fillId="0" borderId="17" xfId="0" applyBorder="1" applyAlignment="1">
      <alignment horizontal="center" vertical="center"/>
    </xf>
    <xf numFmtId="0" fontId="0" fillId="0" borderId="12" xfId="0" applyFont="1" applyBorder="1" applyAlignment="1">
      <alignment wrapText="1"/>
    </xf>
    <xf numFmtId="0" fontId="0" fillId="0" borderId="12" xfId="0" applyFont="1" applyBorder="1" applyAlignment="1">
      <alignment horizontal="center" vertical="center" wrapText="1"/>
    </xf>
    <xf numFmtId="0" fontId="0" fillId="0" borderId="19" xfId="0" applyBorder="1" applyAlignment="1">
      <alignment horizontal="center" vertical="center"/>
    </xf>
    <xf numFmtId="0" fontId="0" fillId="0" borderId="16" xfId="0" applyFont="1" applyBorder="1" applyAlignment="1">
      <alignment horizontal="center" vertical="center" wrapText="1"/>
    </xf>
    <xf numFmtId="0" fontId="1" fillId="2" borderId="8" xfId="0" applyFont="1" applyFill="1" applyBorder="1" applyAlignment="1">
      <alignment horizontal="center" vertical="center" wrapText="1"/>
    </xf>
    <xf numFmtId="0" fontId="1" fillId="0" borderId="8" xfId="0" applyFont="1" applyBorder="1" applyAlignment="1">
      <alignment horizontal="left" vertical="center" wrapText="1"/>
    </xf>
    <xf numFmtId="0" fontId="1" fillId="0" borderId="0" xfId="0" applyFont="1" applyBorder="1" applyAlignment="1">
      <alignment horizontal="left" vertical="center" wrapText="1"/>
    </xf>
    <xf numFmtId="0" fontId="8" fillId="0" borderId="0" xfId="0" applyFont="1" applyBorder="1" applyAlignment="1">
      <alignment horizontal="center" vertical="center" wrapText="1"/>
    </xf>
    <xf numFmtId="0" fontId="0" fillId="0" borderId="0" xfId="0" applyAlignment="1">
      <alignment horizontal="center"/>
    </xf>
    <xf numFmtId="0" fontId="1" fillId="0" borderId="0" xfId="0" applyFont="1" applyAlignment="1">
      <alignment horizontal="center"/>
    </xf>
    <xf numFmtId="0" fontId="1" fillId="0" borderId="0" xfId="0" applyFont="1" applyAlignment="1">
      <alignment horizontal="center" wrapText="1"/>
    </xf>
    <xf numFmtId="0" fontId="6" fillId="0" borderId="0" xfId="0" applyFont="1" applyAlignment="1">
      <alignment horizontal="center"/>
    </xf>
    <xf numFmtId="0" fontId="1" fillId="0" borderId="0" xfId="0" applyFont="1" applyBorder="1" applyAlignment="1">
      <alignment horizontal="center" wrapText="1"/>
    </xf>
    <xf numFmtId="0" fontId="0" fillId="0" borderId="0" xfId="0" applyFont="1" applyBorder="1" applyAlignment="1">
      <alignment horizontal="center" vertical="center" wrapText="1"/>
    </xf>
    <xf numFmtId="0" fontId="0" fillId="0" borderId="4" xfId="0" applyFont="1" applyBorder="1" applyAlignment="1">
      <alignment horizontal="center" vertical="center" wrapText="1"/>
    </xf>
    <xf numFmtId="0" fontId="0" fillId="0" borderId="18" xfId="0" applyFont="1" applyBorder="1" applyAlignment="1">
      <alignment horizontal="center" vertical="center" wrapText="1"/>
    </xf>
    <xf numFmtId="0" fontId="1" fillId="0" borderId="0" xfId="0" applyFont="1" applyFill="1" applyBorder="1" applyAlignment="1">
      <alignment horizontal="left" vertical="center" wrapText="1"/>
    </xf>
    <xf numFmtId="0" fontId="3" fillId="0" borderId="0" xfId="0" applyFont="1" applyAlignment="1">
      <alignment horizontal="left" vertical="top" wrapText="1"/>
    </xf>
    <xf numFmtId="0" fontId="1" fillId="0" borderId="0" xfId="0" applyFont="1" applyAlignment="1">
      <alignment horizontal="left" wrapText="1"/>
    </xf>
    <xf numFmtId="0" fontId="1" fillId="0" borderId="0" xfId="0" applyFont="1" applyAlignment="1">
      <alignment horizontal="left" vertical="center" wrapText="1"/>
    </xf>
    <xf numFmtId="0" fontId="0" fillId="0" borderId="6"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0"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8" xfId="0" applyFont="1" applyBorder="1" applyAlignment="1">
      <alignment horizontal="left" vertical="center" wrapText="1"/>
    </xf>
    <xf numFmtId="0" fontId="1" fillId="0" borderId="8" xfId="0" applyFont="1" applyBorder="1" applyAlignment="1">
      <alignment horizontal="left" vertical="center"/>
    </xf>
    <xf numFmtId="0" fontId="1" fillId="0" borderId="12" xfId="0" applyFont="1" applyBorder="1" applyAlignment="1">
      <alignment horizontal="center" wrapText="1"/>
    </xf>
    <xf numFmtId="0" fontId="1" fillId="0" borderId="9" xfId="0" applyFont="1" applyBorder="1" applyAlignment="1">
      <alignment horizontal="left" vertical="center"/>
    </xf>
    <xf numFmtId="0" fontId="1" fillId="0" borderId="10" xfId="0" applyFont="1" applyBorder="1" applyAlignment="1">
      <alignment horizontal="left" vertical="center"/>
    </xf>
    <xf numFmtId="0" fontId="1" fillId="0" borderId="11" xfId="0" applyFont="1" applyBorder="1" applyAlignment="1">
      <alignment horizontal="left" vertical="center"/>
    </xf>
    <xf numFmtId="0" fontId="1" fillId="0" borderId="8" xfId="0" applyFont="1" applyBorder="1" applyAlignment="1">
      <alignment horizontal="left"/>
    </xf>
    <xf numFmtId="0" fontId="1" fillId="2" borderId="8" xfId="0" applyFont="1" applyFill="1" applyBorder="1" applyAlignment="1">
      <alignment horizontal="center" vertical="center" wrapText="1"/>
    </xf>
    <xf numFmtId="0" fontId="5" fillId="0" borderId="0" xfId="0" applyFont="1" applyAlignment="1">
      <alignment horizontal="center"/>
    </xf>
    <xf numFmtId="0" fontId="1" fillId="2" borderId="0" xfId="0" applyFont="1" applyFill="1" applyBorder="1" applyAlignment="1">
      <alignment horizontal="center" vertical="center"/>
    </xf>
    <xf numFmtId="0" fontId="1" fillId="0" borderId="0" xfId="0" applyFont="1" applyBorder="1" applyAlignment="1">
      <alignment horizontal="left" wrapText="1"/>
    </xf>
    <xf numFmtId="0" fontId="1" fillId="0" borderId="0"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7</xdr:col>
      <xdr:colOff>1181100</xdr:colOff>
      <xdr:row>4</xdr:row>
      <xdr:rowOff>57150</xdr:rowOff>
    </xdr:from>
    <xdr:ext cx="184731" cy="264560"/>
    <xdr:sp macro="" textlink="">
      <xdr:nvSpPr>
        <xdr:cNvPr id="2" name="TextBox 1"/>
        <xdr:cNvSpPr txBox="1"/>
      </xdr:nvSpPr>
      <xdr:spPr>
        <a:xfrm>
          <a:off x="12172950" y="895350"/>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63"/>
  <sheetViews>
    <sheetView tabSelected="1" zoomScale="70" zoomScaleNormal="70" workbookViewId="0">
      <selection activeCell="H52" sqref="H52"/>
    </sheetView>
  </sheetViews>
  <sheetFormatPr defaultRowHeight="15" x14ac:dyDescent="0.25"/>
  <cols>
    <col min="1" max="1" width="20.85546875" customWidth="1"/>
    <col min="2" max="2" width="96.140625" customWidth="1"/>
    <col min="3" max="3" width="7.42578125" customWidth="1"/>
    <col min="4" max="4" width="10.5703125" customWidth="1"/>
    <col min="5" max="5" width="8.42578125" customWidth="1"/>
    <col min="6" max="6" width="12.28515625" customWidth="1"/>
    <col min="8" max="8" width="18.85546875" customWidth="1"/>
    <col min="9" max="9" width="23.7109375" customWidth="1"/>
    <col min="10" max="10" width="20.5703125" customWidth="1"/>
    <col min="11" max="11" width="17.140625" customWidth="1"/>
  </cols>
  <sheetData>
    <row r="1" spans="1:7" ht="21" x14ac:dyDescent="0.35">
      <c r="A1" s="49" t="s">
        <v>54</v>
      </c>
      <c r="B1" s="46"/>
      <c r="C1" s="46"/>
      <c r="D1" s="46"/>
      <c r="E1" s="46"/>
      <c r="F1" s="46"/>
    </row>
    <row r="2" spans="1:7" x14ac:dyDescent="0.25">
      <c r="A2" s="46" t="s">
        <v>64</v>
      </c>
      <c r="B2" s="46"/>
      <c r="C2" s="46"/>
      <c r="D2" s="46"/>
      <c r="E2" s="46"/>
      <c r="F2" s="46"/>
    </row>
    <row r="3" spans="1:7" x14ac:dyDescent="0.25">
      <c r="A3" s="1"/>
    </row>
    <row r="4" spans="1:7" x14ac:dyDescent="0.25">
      <c r="A4" s="56" t="s">
        <v>77</v>
      </c>
      <c r="B4" s="56"/>
      <c r="C4" s="56"/>
      <c r="D4" s="56"/>
      <c r="E4" s="56"/>
      <c r="F4" s="56"/>
    </row>
    <row r="5" spans="1:7" ht="19.5" customHeight="1" x14ac:dyDescent="0.25">
      <c r="A5" s="57" t="s">
        <v>78</v>
      </c>
      <c r="B5" s="57"/>
      <c r="C5" s="57"/>
      <c r="D5" s="57"/>
      <c r="E5" s="57"/>
      <c r="F5" s="57"/>
    </row>
    <row r="6" spans="1:7" ht="18.75" customHeight="1" x14ac:dyDescent="0.25">
      <c r="A6" s="57" t="s">
        <v>79</v>
      </c>
      <c r="B6" s="57"/>
      <c r="C6" s="57"/>
      <c r="D6" s="57"/>
      <c r="E6" s="57"/>
      <c r="F6" s="57"/>
    </row>
    <row r="7" spans="1:7" ht="13.5" customHeight="1" x14ac:dyDescent="0.25"/>
    <row r="8" spans="1:7" ht="15" customHeight="1" thickBot="1" x14ac:dyDescent="0.3">
      <c r="A8" s="50" t="s">
        <v>30</v>
      </c>
      <c r="B8" s="50"/>
      <c r="C8" s="50"/>
      <c r="D8" s="50"/>
      <c r="E8" s="50"/>
    </row>
    <row r="9" spans="1:7" ht="29.25" customHeight="1" thickBot="1" x14ac:dyDescent="0.3">
      <c r="A9" s="24" t="s">
        <v>0</v>
      </c>
      <c r="B9" s="25" t="s">
        <v>1</v>
      </c>
      <c r="C9" s="25" t="s">
        <v>2</v>
      </c>
      <c r="D9" s="24" t="s">
        <v>26</v>
      </c>
      <c r="E9" s="24" t="s">
        <v>10</v>
      </c>
      <c r="F9" s="24" t="s">
        <v>42</v>
      </c>
      <c r="G9" s="1"/>
    </row>
    <row r="10" spans="1:7" ht="16.5" customHeight="1" x14ac:dyDescent="0.25">
      <c r="A10" s="30" t="s">
        <v>3</v>
      </c>
      <c r="B10" s="31" t="s">
        <v>4</v>
      </c>
      <c r="C10" s="32">
        <v>1</v>
      </c>
      <c r="D10" s="32"/>
      <c r="E10" s="32">
        <v>50</v>
      </c>
      <c r="F10" s="33">
        <f>(C10*E10)</f>
        <v>50</v>
      </c>
    </row>
    <row r="11" spans="1:7" ht="14.25" customHeight="1" x14ac:dyDescent="0.25">
      <c r="A11" s="34" t="s">
        <v>5</v>
      </c>
      <c r="B11" s="35" t="s">
        <v>6</v>
      </c>
      <c r="C11" s="36"/>
      <c r="D11" s="36"/>
      <c r="E11" s="36">
        <v>100</v>
      </c>
      <c r="F11" s="37">
        <f t="shared" ref="F11:F37" si="0">(C11*E11)</f>
        <v>0</v>
      </c>
    </row>
    <row r="12" spans="1:7" ht="29.25" customHeight="1" x14ac:dyDescent="0.25">
      <c r="A12" s="52" t="s">
        <v>7</v>
      </c>
      <c r="B12" s="6" t="s">
        <v>8</v>
      </c>
      <c r="C12" s="8"/>
      <c r="D12" s="8"/>
      <c r="E12" s="8">
        <v>100</v>
      </c>
      <c r="F12" s="11">
        <f t="shared" si="0"/>
        <v>0</v>
      </c>
    </row>
    <row r="13" spans="1:7" ht="48" customHeight="1" x14ac:dyDescent="0.25">
      <c r="A13" s="52"/>
      <c r="B13" s="3" t="s">
        <v>9</v>
      </c>
      <c r="C13" s="51"/>
      <c r="D13" s="51"/>
      <c r="E13" s="51"/>
      <c r="F13" s="11"/>
    </row>
    <row r="14" spans="1:7" ht="117.75" customHeight="1" x14ac:dyDescent="0.25">
      <c r="A14" s="52"/>
      <c r="B14" s="4" t="s">
        <v>69</v>
      </c>
      <c r="C14" s="8">
        <v>2</v>
      </c>
      <c r="D14" s="8"/>
      <c r="E14" s="8">
        <v>25</v>
      </c>
      <c r="F14" s="11">
        <f t="shared" si="0"/>
        <v>50</v>
      </c>
    </row>
    <row r="15" spans="1:7" ht="60" customHeight="1" x14ac:dyDescent="0.25">
      <c r="A15" s="52"/>
      <c r="B15" s="3" t="s">
        <v>67</v>
      </c>
      <c r="C15" s="8">
        <v>1</v>
      </c>
      <c r="D15" s="8"/>
      <c r="E15" s="8">
        <v>20</v>
      </c>
      <c r="F15" s="11">
        <f t="shared" si="0"/>
        <v>20</v>
      </c>
    </row>
    <row r="16" spans="1:7" ht="162.75" customHeight="1" x14ac:dyDescent="0.25">
      <c r="A16" s="52"/>
      <c r="B16" s="3" t="s">
        <v>73</v>
      </c>
      <c r="C16" s="8">
        <v>4</v>
      </c>
      <c r="D16" s="8"/>
      <c r="E16" s="8">
        <v>15</v>
      </c>
      <c r="F16" s="11">
        <f t="shared" si="0"/>
        <v>60</v>
      </c>
    </row>
    <row r="17" spans="1:6" ht="47.25" x14ac:dyDescent="0.25">
      <c r="A17" s="52"/>
      <c r="B17" s="3" t="s">
        <v>72</v>
      </c>
      <c r="C17" s="26"/>
      <c r="D17" s="8"/>
      <c r="E17" s="8">
        <v>12</v>
      </c>
      <c r="F17" s="11">
        <f t="shared" si="0"/>
        <v>0</v>
      </c>
    </row>
    <row r="18" spans="1:6" ht="62.25" x14ac:dyDescent="0.25">
      <c r="A18" s="52"/>
      <c r="B18" s="3" t="s">
        <v>57</v>
      </c>
      <c r="C18" s="26"/>
      <c r="D18" s="8"/>
      <c r="E18" s="8">
        <v>10</v>
      </c>
      <c r="F18" s="11">
        <f t="shared" si="0"/>
        <v>0</v>
      </c>
    </row>
    <row r="19" spans="1:6" s="7" customFormat="1" ht="21.75" customHeight="1" x14ac:dyDescent="0.25">
      <c r="A19" s="52" t="s">
        <v>14</v>
      </c>
      <c r="B19" s="6" t="s">
        <v>11</v>
      </c>
      <c r="C19" s="29"/>
      <c r="D19" s="29"/>
      <c r="E19" s="29">
        <v>30</v>
      </c>
      <c r="F19" s="11">
        <f t="shared" si="0"/>
        <v>0</v>
      </c>
    </row>
    <row r="20" spans="1:6" ht="26.25" customHeight="1" x14ac:dyDescent="0.25">
      <c r="A20" s="52"/>
      <c r="B20" s="3" t="s">
        <v>12</v>
      </c>
      <c r="C20" s="29"/>
      <c r="D20" s="29"/>
      <c r="E20" s="29">
        <v>20</v>
      </c>
      <c r="F20" s="11">
        <f t="shared" si="0"/>
        <v>0</v>
      </c>
    </row>
    <row r="21" spans="1:6" ht="30" x14ac:dyDescent="0.25">
      <c r="A21" s="52"/>
      <c r="B21" s="3" t="s">
        <v>29</v>
      </c>
      <c r="C21" s="51"/>
      <c r="D21" s="51"/>
      <c r="E21" s="51"/>
      <c r="F21" s="11"/>
    </row>
    <row r="22" spans="1:6" ht="109.5" customHeight="1" x14ac:dyDescent="0.25">
      <c r="A22" s="52"/>
      <c r="B22" s="4" t="s">
        <v>70</v>
      </c>
      <c r="C22" s="29">
        <v>3</v>
      </c>
      <c r="D22" s="29"/>
      <c r="E22" s="29">
        <v>25</v>
      </c>
      <c r="F22" s="11">
        <f t="shared" si="0"/>
        <v>75</v>
      </c>
    </row>
    <row r="23" spans="1:6" ht="148.5" customHeight="1" x14ac:dyDescent="0.25">
      <c r="A23" s="52"/>
      <c r="B23" s="3" t="s">
        <v>71</v>
      </c>
      <c r="C23" s="29">
        <v>4</v>
      </c>
      <c r="D23" s="29"/>
      <c r="E23" s="29">
        <v>20</v>
      </c>
      <c r="F23" s="11">
        <f t="shared" si="0"/>
        <v>80</v>
      </c>
    </row>
    <row r="24" spans="1:6" ht="51" x14ac:dyDescent="0.25">
      <c r="A24" s="52"/>
      <c r="B24" s="3" t="s">
        <v>68</v>
      </c>
      <c r="C24" s="29">
        <v>1</v>
      </c>
      <c r="D24" s="29"/>
      <c r="E24" s="29">
        <v>15</v>
      </c>
      <c r="F24" s="11">
        <f t="shared" si="0"/>
        <v>15</v>
      </c>
    </row>
    <row r="25" spans="1:6" ht="77.25" x14ac:dyDescent="0.25">
      <c r="A25" s="52"/>
      <c r="B25" s="3" t="s">
        <v>75</v>
      </c>
      <c r="C25" s="29">
        <v>3</v>
      </c>
      <c r="D25" s="29"/>
      <c r="E25" s="29">
        <v>12</v>
      </c>
      <c r="F25" s="11">
        <f t="shared" si="0"/>
        <v>36</v>
      </c>
    </row>
    <row r="26" spans="1:6" ht="34.5" customHeight="1" x14ac:dyDescent="0.25">
      <c r="A26" s="52"/>
      <c r="B26" s="3" t="s">
        <v>74</v>
      </c>
      <c r="C26" s="29"/>
      <c r="D26" s="29"/>
      <c r="E26" s="29">
        <v>10</v>
      </c>
      <c r="F26" s="11">
        <f t="shared" si="0"/>
        <v>0</v>
      </c>
    </row>
    <row r="27" spans="1:6" ht="193.5" customHeight="1" x14ac:dyDescent="0.25">
      <c r="A27" s="52"/>
      <c r="B27" s="3" t="s">
        <v>66</v>
      </c>
      <c r="C27" s="29">
        <v>3</v>
      </c>
      <c r="D27" s="29"/>
      <c r="E27" s="29">
        <v>15</v>
      </c>
      <c r="F27" s="11">
        <f t="shared" si="0"/>
        <v>45</v>
      </c>
    </row>
    <row r="28" spans="1:6" x14ac:dyDescent="0.25">
      <c r="A28" s="52"/>
      <c r="B28" s="3" t="s">
        <v>65</v>
      </c>
      <c r="C28" s="29"/>
      <c r="D28" s="29"/>
      <c r="E28" s="29">
        <v>25</v>
      </c>
      <c r="F28" s="11">
        <f t="shared" si="0"/>
        <v>0</v>
      </c>
    </row>
    <row r="29" spans="1:6" ht="17.25" customHeight="1" x14ac:dyDescent="0.25">
      <c r="A29" s="53"/>
      <c r="B29" s="38" t="s">
        <v>13</v>
      </c>
      <c r="C29" s="39"/>
      <c r="D29" s="39"/>
      <c r="E29" s="39">
        <v>15</v>
      </c>
      <c r="F29" s="40">
        <f t="shared" si="0"/>
        <v>0</v>
      </c>
    </row>
    <row r="30" spans="1:6" ht="45.75" customHeight="1" x14ac:dyDescent="0.25">
      <c r="A30" s="41" t="s">
        <v>15</v>
      </c>
      <c r="B30" s="35" t="s">
        <v>76</v>
      </c>
      <c r="C30" s="36">
        <v>56</v>
      </c>
      <c r="D30" s="36"/>
      <c r="E30" s="36">
        <v>2</v>
      </c>
      <c r="F30" s="37">
        <f t="shared" si="0"/>
        <v>112</v>
      </c>
    </row>
    <row r="31" spans="1:6" ht="18.75" customHeight="1" x14ac:dyDescent="0.25">
      <c r="A31" s="52" t="s">
        <v>17</v>
      </c>
      <c r="B31" s="3" t="s">
        <v>18</v>
      </c>
      <c r="C31" s="8"/>
      <c r="D31" s="8"/>
      <c r="E31" s="8">
        <v>75</v>
      </c>
      <c r="F31" s="11">
        <f t="shared" si="0"/>
        <v>0</v>
      </c>
    </row>
    <row r="32" spans="1:6" x14ac:dyDescent="0.25">
      <c r="A32" s="52"/>
      <c r="B32" s="3" t="s">
        <v>20</v>
      </c>
      <c r="C32" s="8"/>
      <c r="D32" s="8"/>
      <c r="E32" s="8">
        <v>10</v>
      </c>
      <c r="F32" s="11">
        <f t="shared" si="0"/>
        <v>0</v>
      </c>
    </row>
    <row r="33" spans="1:6" x14ac:dyDescent="0.25">
      <c r="A33" s="52"/>
      <c r="B33" s="3" t="s">
        <v>21</v>
      </c>
      <c r="C33" s="8"/>
      <c r="D33" s="8"/>
      <c r="E33" s="8">
        <v>20</v>
      </c>
      <c r="F33" s="11">
        <f t="shared" si="0"/>
        <v>0</v>
      </c>
    </row>
    <row r="34" spans="1:6" x14ac:dyDescent="0.25">
      <c r="A34" s="52"/>
      <c r="B34" s="3" t="s">
        <v>22</v>
      </c>
      <c r="C34" s="8"/>
      <c r="D34" s="8"/>
      <c r="E34" s="8">
        <v>20</v>
      </c>
      <c r="F34" s="11">
        <f t="shared" si="0"/>
        <v>0</v>
      </c>
    </row>
    <row r="35" spans="1:6" x14ac:dyDescent="0.25">
      <c r="A35" s="52"/>
      <c r="B35" s="3" t="s">
        <v>23</v>
      </c>
      <c r="C35" s="8"/>
      <c r="D35" s="8"/>
      <c r="E35" s="8">
        <v>50</v>
      </c>
      <c r="F35" s="11">
        <f t="shared" si="0"/>
        <v>0</v>
      </c>
    </row>
    <row r="36" spans="1:6" ht="45" x14ac:dyDescent="0.25">
      <c r="A36" s="52"/>
      <c r="B36" s="9" t="s">
        <v>41</v>
      </c>
      <c r="C36" s="8"/>
      <c r="D36" s="10">
        <v>5000</v>
      </c>
      <c r="E36" s="8" t="s">
        <v>25</v>
      </c>
      <c r="F36" s="11">
        <f>(C36/D36)</f>
        <v>0</v>
      </c>
    </row>
    <row r="37" spans="1:6" x14ac:dyDescent="0.25">
      <c r="A37" s="52"/>
      <c r="B37" s="3" t="s">
        <v>19</v>
      </c>
      <c r="C37" s="51"/>
      <c r="D37" s="51"/>
      <c r="E37" s="51"/>
      <c r="F37" s="11">
        <f t="shared" si="0"/>
        <v>0</v>
      </c>
    </row>
    <row r="38" spans="1:6" x14ac:dyDescent="0.25">
      <c r="A38" s="52"/>
      <c r="B38" s="3" t="s">
        <v>34</v>
      </c>
      <c r="C38" s="8"/>
      <c r="D38" s="8"/>
      <c r="E38" s="8">
        <v>50</v>
      </c>
      <c r="F38" s="11">
        <f>IF(D38=0,0,((C38/D38)*E38))</f>
        <v>0</v>
      </c>
    </row>
    <row r="39" spans="1:6" ht="12" customHeight="1" x14ac:dyDescent="0.25">
      <c r="A39" s="52"/>
      <c r="B39" s="3" t="s">
        <v>35</v>
      </c>
      <c r="C39" s="8"/>
      <c r="D39" s="8"/>
      <c r="E39" s="8">
        <v>50</v>
      </c>
      <c r="F39" s="11">
        <f t="shared" ref="F39:F48" si="1">IF(D39=0,0,((C39/D39)*E39))</f>
        <v>0</v>
      </c>
    </row>
    <row r="40" spans="1:6" ht="15.75" customHeight="1" x14ac:dyDescent="0.25">
      <c r="A40" s="52"/>
      <c r="B40" s="3" t="s">
        <v>36</v>
      </c>
      <c r="C40" s="8"/>
      <c r="D40" s="8"/>
      <c r="E40" s="8">
        <v>50</v>
      </c>
      <c r="F40" s="11">
        <f t="shared" si="1"/>
        <v>0</v>
      </c>
    </row>
    <row r="41" spans="1:6" ht="29.25" customHeight="1" x14ac:dyDescent="0.25">
      <c r="A41" s="52"/>
      <c r="B41" s="3" t="s">
        <v>33</v>
      </c>
      <c r="C41" s="51"/>
      <c r="D41" s="51"/>
      <c r="E41" s="51"/>
      <c r="F41" s="11"/>
    </row>
    <row r="42" spans="1:6" ht="14.25" customHeight="1" x14ac:dyDescent="0.25">
      <c r="A42" s="52"/>
      <c r="B42" s="3" t="s">
        <v>37</v>
      </c>
      <c r="C42" s="8"/>
      <c r="D42" s="8"/>
      <c r="E42" s="8">
        <v>40</v>
      </c>
      <c r="F42" s="11">
        <f t="shared" si="1"/>
        <v>0</v>
      </c>
    </row>
    <row r="43" spans="1:6" ht="12" customHeight="1" x14ac:dyDescent="0.25">
      <c r="A43" s="52"/>
      <c r="B43" s="3" t="s">
        <v>38</v>
      </c>
      <c r="C43" s="8"/>
      <c r="D43" s="8"/>
      <c r="E43" s="8">
        <v>40</v>
      </c>
      <c r="F43" s="11">
        <f t="shared" si="1"/>
        <v>0</v>
      </c>
    </row>
    <row r="44" spans="1:6" ht="14.25" customHeight="1" x14ac:dyDescent="0.25">
      <c r="A44" s="52"/>
      <c r="B44" s="3" t="s">
        <v>39</v>
      </c>
      <c r="C44" s="8"/>
      <c r="D44" s="8"/>
      <c r="E44" s="8">
        <v>40</v>
      </c>
      <c r="F44" s="11">
        <f t="shared" si="1"/>
        <v>0</v>
      </c>
    </row>
    <row r="45" spans="1:6" ht="29.25" customHeight="1" x14ac:dyDescent="0.25">
      <c r="A45" s="52"/>
      <c r="B45" s="3" t="s">
        <v>24</v>
      </c>
      <c r="C45" s="51"/>
      <c r="D45" s="51"/>
      <c r="E45" s="51"/>
      <c r="F45" s="11"/>
    </row>
    <row r="46" spans="1:6" ht="14.25" customHeight="1" x14ac:dyDescent="0.25">
      <c r="A46" s="52"/>
      <c r="B46" s="3" t="s">
        <v>40</v>
      </c>
      <c r="C46" s="8"/>
      <c r="D46" s="8"/>
      <c r="E46" s="8">
        <v>20</v>
      </c>
      <c r="F46" s="11">
        <f t="shared" si="1"/>
        <v>0</v>
      </c>
    </row>
    <row r="47" spans="1:6" ht="14.25" customHeight="1" x14ac:dyDescent="0.25">
      <c r="A47" s="52"/>
      <c r="B47" s="3" t="s">
        <v>38</v>
      </c>
      <c r="C47" s="8"/>
      <c r="D47" s="8"/>
      <c r="E47" s="8">
        <v>20</v>
      </c>
      <c r="F47" s="11">
        <f t="shared" si="1"/>
        <v>0</v>
      </c>
    </row>
    <row r="48" spans="1:6" ht="15.75" thickBot="1" x14ac:dyDescent="0.3">
      <c r="A48" s="58"/>
      <c r="B48" s="5" t="s">
        <v>39</v>
      </c>
      <c r="C48" s="27"/>
      <c r="D48" s="27"/>
      <c r="E48" s="27">
        <v>20</v>
      </c>
      <c r="F48" s="28">
        <f t="shared" si="1"/>
        <v>0</v>
      </c>
    </row>
    <row r="49" spans="1:6" ht="54.75" customHeight="1" x14ac:dyDescent="0.25">
      <c r="A49" s="55" t="s">
        <v>32</v>
      </c>
      <c r="B49" s="55"/>
      <c r="C49" s="55"/>
      <c r="D49" s="55"/>
      <c r="E49" s="55"/>
      <c r="F49" s="55"/>
    </row>
    <row r="50" spans="1:6" ht="20.25" customHeight="1" x14ac:dyDescent="0.25">
      <c r="A50" s="54" t="s">
        <v>80</v>
      </c>
      <c r="B50" s="54"/>
      <c r="C50" s="54"/>
      <c r="D50" s="54"/>
      <c r="E50" s="54"/>
      <c r="F50" s="54"/>
    </row>
    <row r="51" spans="1:6" ht="29.25" customHeight="1" x14ac:dyDescent="0.25">
      <c r="A51" s="54" t="s">
        <v>55</v>
      </c>
      <c r="B51" s="54"/>
      <c r="C51" s="54"/>
      <c r="D51" s="54"/>
      <c r="E51" s="54"/>
      <c r="F51" s="54"/>
    </row>
    <row r="52" spans="1:6" ht="15" customHeight="1" x14ac:dyDescent="0.25"/>
    <row r="53" spans="1:6" ht="30" customHeight="1" x14ac:dyDescent="0.25"/>
    <row r="54" spans="1:6" ht="15" customHeight="1" x14ac:dyDescent="0.25"/>
    <row r="55" spans="1:6" ht="30" customHeight="1" x14ac:dyDescent="0.25"/>
    <row r="56" spans="1:6" ht="30.75" customHeight="1" x14ac:dyDescent="0.25"/>
    <row r="58" spans="1:6" ht="90.75" customHeight="1" x14ac:dyDescent="0.25"/>
    <row r="59" spans="1:6" x14ac:dyDescent="0.25">
      <c r="A59" s="46"/>
      <c r="B59" s="46"/>
      <c r="C59" s="46"/>
      <c r="D59" s="46"/>
      <c r="E59" s="46"/>
      <c r="F59" s="46"/>
    </row>
    <row r="60" spans="1:6" x14ac:dyDescent="0.25">
      <c r="A60" s="46"/>
      <c r="B60" s="46"/>
      <c r="C60" s="46"/>
      <c r="D60" s="46"/>
      <c r="E60" s="46"/>
      <c r="F60" s="46"/>
    </row>
    <row r="61" spans="1:6" x14ac:dyDescent="0.25">
      <c r="A61" s="46"/>
      <c r="B61" s="46"/>
      <c r="C61" s="46"/>
      <c r="D61" s="46"/>
      <c r="E61" s="46"/>
      <c r="F61" s="46"/>
    </row>
    <row r="62" spans="1:6" x14ac:dyDescent="0.25">
      <c r="A62" s="47"/>
      <c r="B62" s="46"/>
      <c r="C62" s="46"/>
      <c r="D62" s="46"/>
      <c r="E62" s="46"/>
      <c r="F62" s="46"/>
    </row>
    <row r="63" spans="1:6" x14ac:dyDescent="0.25">
      <c r="A63" s="48"/>
      <c r="B63" s="46"/>
      <c r="C63" s="46"/>
      <c r="D63" s="46"/>
      <c r="E63" s="46"/>
      <c r="F63" s="46"/>
    </row>
  </sheetData>
  <mergeCells count="22">
    <mergeCell ref="A50:F50"/>
    <mergeCell ref="A51:F51"/>
    <mergeCell ref="A49:F49"/>
    <mergeCell ref="A2:F2"/>
    <mergeCell ref="A4:F4"/>
    <mergeCell ref="A5:F5"/>
    <mergeCell ref="A6:F6"/>
    <mergeCell ref="A31:A48"/>
    <mergeCell ref="C37:E37"/>
    <mergeCell ref="C41:E41"/>
    <mergeCell ref="C45:E45"/>
    <mergeCell ref="A1:F1"/>
    <mergeCell ref="A8:E8"/>
    <mergeCell ref="C13:E13"/>
    <mergeCell ref="A12:A18"/>
    <mergeCell ref="A19:A29"/>
    <mergeCell ref="C21:E21"/>
    <mergeCell ref="A59:F59"/>
    <mergeCell ref="A60:F60"/>
    <mergeCell ref="A61:F61"/>
    <mergeCell ref="A62:F62"/>
    <mergeCell ref="A63:F63"/>
  </mergeCells>
  <pageMargins left="0.25" right="0.25" top="0.75" bottom="0.75" header="0.3" footer="0.3"/>
  <pageSetup paperSize="9" scale="47" fitToHeight="2"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obrazec!$A$1:$A$5</xm:f>
          </x14:formula1>
          <xm:sqref>A2:F2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E23" sqref="E23"/>
    </sheetView>
  </sheetViews>
  <sheetFormatPr defaultRowHeight="15" x14ac:dyDescent="0.25"/>
  <cols>
    <col min="1" max="1" width="16.28515625" customWidth="1"/>
    <col min="2" max="2" width="26.7109375" customWidth="1"/>
    <col min="3" max="3" width="25.28515625" customWidth="1"/>
    <col min="4" max="4" width="33.7109375" customWidth="1"/>
    <col min="5" max="5" width="10.140625" customWidth="1"/>
    <col min="6" max="6" width="8.42578125" customWidth="1"/>
    <col min="7" max="7" width="9.140625" hidden="1" customWidth="1"/>
    <col min="8" max="8" width="9.140625" customWidth="1"/>
  </cols>
  <sheetData>
    <row r="1" spans="1:5" ht="18.75" x14ac:dyDescent="0.3">
      <c r="A1" s="70" t="s">
        <v>54</v>
      </c>
      <c r="B1" s="70"/>
      <c r="C1" s="70"/>
      <c r="D1" s="70"/>
      <c r="E1" s="70"/>
    </row>
    <row r="2" spans="1:5" ht="18.75" x14ac:dyDescent="0.3">
      <c r="A2" s="23"/>
      <c r="B2" s="23"/>
      <c r="C2" s="23"/>
      <c r="D2" s="23"/>
      <c r="E2" s="23"/>
    </row>
    <row r="3" spans="1:5" s="22" customFormat="1" x14ac:dyDescent="0.25">
      <c r="A3" s="71" t="s">
        <v>62</v>
      </c>
      <c r="B3" s="71"/>
      <c r="C3" s="71"/>
      <c r="D3" s="71"/>
      <c r="E3" s="71"/>
    </row>
    <row r="4" spans="1:5" x14ac:dyDescent="0.25">
      <c r="A4" s="2"/>
      <c r="B4" s="2"/>
      <c r="C4" s="2"/>
      <c r="D4" s="2"/>
      <c r="E4" s="2"/>
    </row>
    <row r="5" spans="1:5" ht="15" customHeight="1" x14ac:dyDescent="0.25">
      <c r="A5" s="72" t="s">
        <v>44</v>
      </c>
      <c r="B5" s="72"/>
      <c r="C5" s="72"/>
      <c r="D5" s="72"/>
      <c r="E5" s="72"/>
    </row>
    <row r="6" spans="1:5" ht="15" customHeight="1" x14ac:dyDescent="0.25">
      <c r="A6" s="73" t="s">
        <v>45</v>
      </c>
      <c r="B6" s="73"/>
      <c r="C6" s="73"/>
      <c r="D6" s="73"/>
      <c r="E6" s="73"/>
    </row>
    <row r="7" spans="1:5" ht="15" customHeight="1" x14ac:dyDescent="0.25">
      <c r="A7" s="73" t="s">
        <v>46</v>
      </c>
      <c r="B7" s="73"/>
      <c r="C7" s="73"/>
      <c r="D7" s="73"/>
      <c r="E7" s="73"/>
    </row>
    <row r="8" spans="1:5" ht="15" customHeight="1" x14ac:dyDescent="0.25">
      <c r="A8" s="44"/>
      <c r="B8" s="44"/>
      <c r="C8" s="44"/>
      <c r="D8" s="44"/>
      <c r="E8" s="44"/>
    </row>
    <row r="9" spans="1:5" s="19" customFormat="1" ht="15" customHeight="1" x14ac:dyDescent="0.25"/>
    <row r="10" spans="1:5" ht="15" customHeight="1" x14ac:dyDescent="0.25">
      <c r="A10" s="69" t="s">
        <v>48</v>
      </c>
      <c r="B10" s="69"/>
      <c r="C10" s="69"/>
      <c r="D10" s="69"/>
      <c r="E10" s="69"/>
    </row>
    <row r="11" spans="1:5" ht="15" customHeight="1" x14ac:dyDescent="0.25">
      <c r="A11" s="59"/>
      <c r="B11" s="60"/>
      <c r="C11" s="60"/>
      <c r="D11" s="61"/>
      <c r="E11" s="21" t="s">
        <v>51</v>
      </c>
    </row>
    <row r="12" spans="1:5" ht="22.5" customHeight="1" x14ac:dyDescent="0.25">
      <c r="A12" s="62" t="s">
        <v>49</v>
      </c>
      <c r="B12" s="62"/>
      <c r="C12" s="62"/>
      <c r="D12" s="62"/>
      <c r="E12" s="43"/>
    </row>
    <row r="13" spans="1:5" ht="22.5" customHeight="1" x14ac:dyDescent="0.25">
      <c r="A13" s="62" t="s">
        <v>52</v>
      </c>
      <c r="B13" s="62"/>
      <c r="C13" s="62"/>
      <c r="D13" s="62"/>
      <c r="E13" s="43"/>
    </row>
    <row r="14" spans="1:5" ht="22.5" customHeight="1" x14ac:dyDescent="0.25">
      <c r="A14" s="63" t="s">
        <v>53</v>
      </c>
      <c r="B14" s="63"/>
      <c r="C14" s="63"/>
      <c r="D14" s="63"/>
      <c r="E14" s="13"/>
    </row>
    <row r="15" spans="1:5" ht="19.5" customHeight="1" x14ac:dyDescent="0.25">
      <c r="A15" s="16"/>
      <c r="B15" s="16"/>
      <c r="C15" s="16"/>
    </row>
    <row r="16" spans="1:5" ht="15" customHeight="1" x14ac:dyDescent="0.25">
      <c r="A16" s="64" t="s">
        <v>31</v>
      </c>
      <c r="B16" s="64"/>
      <c r="C16" s="64"/>
      <c r="D16" s="64"/>
    </row>
    <row r="17" spans="1:5" s="19" customFormat="1" ht="39" customHeight="1" x14ac:dyDescent="0.25">
      <c r="A17" s="42" t="s">
        <v>1</v>
      </c>
      <c r="B17" s="42" t="s">
        <v>27</v>
      </c>
      <c r="C17" s="42" t="s">
        <v>56</v>
      </c>
      <c r="D17" s="42" t="s">
        <v>28</v>
      </c>
      <c r="E17" s="42" t="s">
        <v>43</v>
      </c>
    </row>
    <row r="18" spans="1:5" x14ac:dyDescent="0.25">
      <c r="A18" s="12" t="s">
        <v>16</v>
      </c>
      <c r="B18" s="12">
        <v>50</v>
      </c>
      <c r="C18" s="12">
        <f>'Попълва се от кандидата'!F10</f>
        <v>50</v>
      </c>
      <c r="D18" s="12" t="str">
        <f>IF(C18&gt;=50,"отговаря","не отговаря")</f>
        <v>отговаря</v>
      </c>
      <c r="E18" s="13"/>
    </row>
    <row r="19" spans="1:5" x14ac:dyDescent="0.25">
      <c r="A19" s="12" t="s">
        <v>5</v>
      </c>
      <c r="B19" s="14">
        <v>0</v>
      </c>
      <c r="C19" s="12"/>
      <c r="D19" s="12"/>
      <c r="E19" s="13"/>
    </row>
    <row r="20" spans="1:5" x14ac:dyDescent="0.25">
      <c r="A20" s="12" t="s">
        <v>7</v>
      </c>
      <c r="B20" s="12">
        <v>100</v>
      </c>
      <c r="C20" s="12">
        <f>'Попълва се от кандидата'!F12+SUM('Попълва се от кандидата'!F14:F20)</f>
        <v>130</v>
      </c>
      <c r="D20" s="12" t="str">
        <f>IF(C20&gt;=100, "отговаря", "не отговаря")</f>
        <v>отговаря</v>
      </c>
      <c r="E20" s="13"/>
    </row>
    <row r="21" spans="1:5" x14ac:dyDescent="0.25">
      <c r="A21" s="12" t="s">
        <v>14</v>
      </c>
      <c r="B21" s="12">
        <v>250</v>
      </c>
      <c r="C21" s="12">
        <f>SUM('Попълва се от кандидата'!F19:F29)</f>
        <v>251</v>
      </c>
      <c r="D21" s="12" t="str">
        <f>IF(C21&gt;=250, "отговаря", "не отговаря")</f>
        <v>отговаря</v>
      </c>
      <c r="E21" s="13"/>
    </row>
    <row r="22" spans="1:5" x14ac:dyDescent="0.25">
      <c r="A22" s="12" t="s">
        <v>15</v>
      </c>
      <c r="B22" s="12">
        <v>200</v>
      </c>
      <c r="C22" s="12">
        <f>'Попълва се от кандидата'!F30</f>
        <v>112</v>
      </c>
      <c r="D22" s="12" t="str">
        <f>IF(C22&gt;=200, "отговаря", "не отговаря")</f>
        <v>не отговаря</v>
      </c>
      <c r="E22" s="13"/>
    </row>
    <row r="23" spans="1:5" x14ac:dyDescent="0.25">
      <c r="A23" s="12" t="s">
        <v>17</v>
      </c>
      <c r="B23" s="12">
        <v>150</v>
      </c>
      <c r="C23" s="12">
        <f>SUM('Попълва се от кандидата'!F31:F40)+SUM('Попълва се от кандидата'!F42:F44)+SUM('Попълва се от кандидата'!F46:F48)</f>
        <v>0</v>
      </c>
      <c r="D23" s="12" t="str">
        <f>IF(C23&gt;=150, "отговаря", "не отговаря")</f>
        <v>не отговаря</v>
      </c>
      <c r="E23" s="13"/>
    </row>
    <row r="24" spans="1:5" s="7" customFormat="1" x14ac:dyDescent="0.25">
      <c r="A24" s="65" t="s">
        <v>50</v>
      </c>
      <c r="B24" s="66"/>
      <c r="C24" s="66"/>
      <c r="D24" s="67"/>
      <c r="E24" s="15"/>
    </row>
    <row r="25" spans="1:5" s="7" customFormat="1" x14ac:dyDescent="0.25">
      <c r="A25" s="68" t="s">
        <v>47</v>
      </c>
      <c r="B25" s="68"/>
      <c r="C25" s="68"/>
      <c r="D25" s="68"/>
      <c r="E25" s="15"/>
    </row>
    <row r="51" spans="1:6" x14ac:dyDescent="0.25">
      <c r="A51" s="46"/>
      <c r="B51" s="46"/>
      <c r="C51" s="46"/>
      <c r="D51" s="46"/>
      <c r="E51" s="46"/>
      <c r="F51" s="46"/>
    </row>
    <row r="52" spans="1:6" x14ac:dyDescent="0.25">
      <c r="A52" s="46"/>
      <c r="B52" s="46"/>
      <c r="C52" s="46"/>
      <c r="D52" s="46"/>
      <c r="E52" s="46"/>
      <c r="F52" s="46"/>
    </row>
    <row r="53" spans="1:6" x14ac:dyDescent="0.25">
      <c r="A53" s="46"/>
      <c r="B53" s="46"/>
      <c r="C53" s="46"/>
      <c r="D53" s="46"/>
      <c r="E53" s="46"/>
      <c r="F53" s="46"/>
    </row>
    <row r="54" spans="1:6" x14ac:dyDescent="0.25">
      <c r="A54" s="47"/>
      <c r="B54" s="46"/>
      <c r="C54" s="46"/>
      <c r="D54" s="46"/>
      <c r="E54" s="46"/>
      <c r="F54" s="46"/>
    </row>
    <row r="55" spans="1:6" x14ac:dyDescent="0.25">
      <c r="A55" s="48"/>
      <c r="B55" s="46"/>
      <c r="C55" s="46"/>
      <c r="D55" s="46"/>
      <c r="E55" s="46"/>
      <c r="F55" s="46"/>
    </row>
    <row r="61" spans="1:6" ht="15.75" x14ac:dyDescent="0.25">
      <c r="A61" s="45"/>
      <c r="B61" s="45"/>
      <c r="C61" s="45"/>
      <c r="D61" s="45"/>
      <c r="E61" s="45"/>
    </row>
  </sheetData>
  <dataConsolidate/>
  <mergeCells count="18">
    <mergeCell ref="A10:E10"/>
    <mergeCell ref="A1:E1"/>
    <mergeCell ref="A3:E3"/>
    <mergeCell ref="A5:E5"/>
    <mergeCell ref="A6:E6"/>
    <mergeCell ref="A7:E7"/>
    <mergeCell ref="A55:F55"/>
    <mergeCell ref="A11:D11"/>
    <mergeCell ref="A12:D12"/>
    <mergeCell ref="A13:D13"/>
    <mergeCell ref="A14:D14"/>
    <mergeCell ref="A16:D16"/>
    <mergeCell ref="A24:D24"/>
    <mergeCell ref="A25:D25"/>
    <mergeCell ref="A51:F51"/>
    <mergeCell ref="A52:F52"/>
    <mergeCell ref="A53:F53"/>
    <mergeCell ref="A54:F54"/>
  </mergeCells>
  <pageMargins left="1.4173228346456694" right="0.23622047244094491" top="1.1417322834645669" bottom="0.74803149606299213" header="0.31496062992125984" footer="0.31496062992125984"/>
  <pageSetup paperSize="9" orientation="landscape" verticalDpi="0"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C27" sqref="C27"/>
    </sheetView>
  </sheetViews>
  <sheetFormatPr defaultRowHeight="15" x14ac:dyDescent="0.25"/>
  <cols>
    <col min="1" max="1" width="16.28515625" customWidth="1"/>
    <col min="2" max="2" width="26.7109375" customWidth="1"/>
    <col min="3" max="3" width="25.28515625" customWidth="1"/>
    <col min="4" max="4" width="33.7109375" customWidth="1"/>
    <col min="5" max="5" width="10.140625" customWidth="1"/>
    <col min="6" max="6" width="8.42578125" customWidth="1"/>
    <col min="7" max="7" width="9.140625" hidden="1" customWidth="1"/>
    <col min="8" max="8" width="9.140625" customWidth="1"/>
  </cols>
  <sheetData>
    <row r="1" spans="1:6" ht="18.75" x14ac:dyDescent="0.3">
      <c r="A1" s="70" t="s">
        <v>54</v>
      </c>
      <c r="B1" s="70"/>
      <c r="C1" s="70"/>
      <c r="D1" s="70"/>
      <c r="E1" s="70"/>
    </row>
    <row r="2" spans="1:6" ht="18.75" x14ac:dyDescent="0.3">
      <c r="A2" s="23"/>
      <c r="B2" s="23"/>
      <c r="C2" s="23"/>
      <c r="D2" s="23"/>
      <c r="E2" s="23"/>
    </row>
    <row r="3" spans="1:6" s="22" customFormat="1" x14ac:dyDescent="0.25">
      <c r="A3" s="46" t="s">
        <v>59</v>
      </c>
      <c r="B3" s="46"/>
      <c r="C3" s="46"/>
      <c r="D3" s="46"/>
      <c r="E3" s="46"/>
      <c r="F3" s="46"/>
    </row>
    <row r="4" spans="1:6" x14ac:dyDescent="0.25">
      <c r="A4" s="2"/>
      <c r="B4" s="2"/>
      <c r="C4" s="2"/>
      <c r="D4" s="2"/>
      <c r="E4" s="2"/>
    </row>
    <row r="5" spans="1:6" ht="15" customHeight="1" x14ac:dyDescent="0.25">
      <c r="A5" s="72" t="s">
        <v>44</v>
      </c>
      <c r="B5" s="72"/>
      <c r="C5" s="72"/>
      <c r="D5" s="72"/>
      <c r="E5" s="72"/>
    </row>
    <row r="6" spans="1:6" ht="15" customHeight="1" x14ac:dyDescent="0.25">
      <c r="A6" s="73" t="s">
        <v>45</v>
      </c>
      <c r="B6" s="73"/>
      <c r="C6" s="73"/>
      <c r="D6" s="73"/>
      <c r="E6" s="73"/>
    </row>
    <row r="7" spans="1:6" ht="15" customHeight="1" x14ac:dyDescent="0.25">
      <c r="A7" s="73" t="s">
        <v>46</v>
      </c>
      <c r="B7" s="73"/>
      <c r="C7" s="73"/>
      <c r="D7" s="73"/>
      <c r="E7" s="73"/>
    </row>
    <row r="8" spans="1:6" ht="15" customHeight="1" x14ac:dyDescent="0.25">
      <c r="A8" s="17"/>
      <c r="B8" s="17"/>
      <c r="C8" s="17"/>
      <c r="D8" s="17"/>
      <c r="E8" s="17"/>
    </row>
    <row r="9" spans="1:6" s="19" customFormat="1" ht="15" customHeight="1" x14ac:dyDescent="0.25"/>
    <row r="10" spans="1:6" ht="15" customHeight="1" x14ac:dyDescent="0.25">
      <c r="A10" s="69" t="s">
        <v>48</v>
      </c>
      <c r="B10" s="69"/>
      <c r="C10" s="69"/>
      <c r="D10" s="69"/>
      <c r="E10" s="69"/>
    </row>
    <row r="11" spans="1:6" ht="15" customHeight="1" x14ac:dyDescent="0.25">
      <c r="A11" s="59"/>
      <c r="B11" s="60"/>
      <c r="C11" s="60"/>
      <c r="D11" s="61"/>
      <c r="E11" s="21" t="s">
        <v>51</v>
      </c>
    </row>
    <row r="12" spans="1:6" ht="22.5" customHeight="1" x14ac:dyDescent="0.25">
      <c r="A12" s="62" t="s">
        <v>49</v>
      </c>
      <c r="B12" s="62"/>
      <c r="C12" s="62"/>
      <c r="D12" s="62"/>
      <c r="E12" s="20"/>
    </row>
    <row r="13" spans="1:6" ht="22.5" customHeight="1" x14ac:dyDescent="0.25">
      <c r="A13" s="62" t="s">
        <v>52</v>
      </c>
      <c r="B13" s="62"/>
      <c r="C13" s="62"/>
      <c r="D13" s="62"/>
      <c r="E13" s="20"/>
    </row>
    <row r="14" spans="1:6" ht="22.5" customHeight="1" x14ac:dyDescent="0.25">
      <c r="A14" s="63" t="s">
        <v>53</v>
      </c>
      <c r="B14" s="63"/>
      <c r="C14" s="63"/>
      <c r="D14" s="63"/>
      <c r="E14" s="13"/>
    </row>
    <row r="15" spans="1:6" ht="19.5" customHeight="1" x14ac:dyDescent="0.25">
      <c r="A15" s="16"/>
      <c r="B15" s="16"/>
      <c r="C15" s="16"/>
    </row>
    <row r="16" spans="1:6" ht="15" customHeight="1" x14ac:dyDescent="0.25">
      <c r="A16" s="64" t="s">
        <v>31</v>
      </c>
      <c r="B16" s="64"/>
      <c r="C16" s="64"/>
      <c r="D16" s="64"/>
    </row>
    <row r="17" spans="1:5" s="19" customFormat="1" ht="39" customHeight="1" x14ac:dyDescent="0.25">
      <c r="A17" s="18" t="s">
        <v>1</v>
      </c>
      <c r="B17" s="18" t="s">
        <v>27</v>
      </c>
      <c r="C17" s="18" t="s">
        <v>56</v>
      </c>
      <c r="D17" s="18" t="s">
        <v>28</v>
      </c>
      <c r="E17" s="18" t="s">
        <v>43</v>
      </c>
    </row>
    <row r="18" spans="1:5" x14ac:dyDescent="0.25">
      <c r="A18" s="12" t="s">
        <v>16</v>
      </c>
      <c r="B18" s="12">
        <v>50</v>
      </c>
      <c r="C18" s="12">
        <f>'Попълва се от кандидата'!F10</f>
        <v>50</v>
      </c>
      <c r="D18" s="12" t="str">
        <f>IF(C18&gt;=50,"отговаря","не отговаря")</f>
        <v>отговаря</v>
      </c>
      <c r="E18" s="13"/>
    </row>
    <row r="19" spans="1:5" x14ac:dyDescent="0.25">
      <c r="A19" s="12" t="s">
        <v>5</v>
      </c>
      <c r="B19" s="14">
        <v>0</v>
      </c>
      <c r="C19" s="12"/>
      <c r="D19" s="12"/>
      <c r="E19" s="13"/>
    </row>
    <row r="20" spans="1:5" x14ac:dyDescent="0.25">
      <c r="A20" s="12" t="s">
        <v>7</v>
      </c>
      <c r="B20" s="12">
        <v>100</v>
      </c>
      <c r="C20" s="12">
        <f>'Попълва се от кандидата'!F12+SUM('Попълва се от кандидата'!F14:F20)</f>
        <v>130</v>
      </c>
      <c r="D20" s="12" t="str">
        <f>IF(C20&gt;=100, "отговаря", "не отговаря")</f>
        <v>отговаря</v>
      </c>
      <c r="E20" s="13"/>
    </row>
    <row r="21" spans="1:5" x14ac:dyDescent="0.25">
      <c r="A21" s="12" t="s">
        <v>14</v>
      </c>
      <c r="B21" s="12">
        <v>220</v>
      </c>
      <c r="C21" s="12">
        <f>SUM('Попълва се от кандидата'!F19:F29)</f>
        <v>251</v>
      </c>
      <c r="D21" s="12" t="str">
        <f>IF(C21&gt;=220, "отговаря", "не отговаря")</f>
        <v>отговаря</v>
      </c>
      <c r="E21" s="13"/>
    </row>
    <row r="22" spans="1:5" x14ac:dyDescent="0.25">
      <c r="A22" s="12" t="s">
        <v>15</v>
      </c>
      <c r="B22" s="12">
        <v>70</v>
      </c>
      <c r="C22" s="12">
        <f>'Попълва се от кандидата'!F30</f>
        <v>112</v>
      </c>
      <c r="D22" s="12" t="str">
        <f>IF(C22&gt;=70, "отговаря", "не отговаря")</f>
        <v>отговаря</v>
      </c>
      <c r="E22" s="13"/>
    </row>
    <row r="23" spans="1:5" x14ac:dyDescent="0.25">
      <c r="A23" s="12" t="s">
        <v>17</v>
      </c>
      <c r="B23" s="12">
        <v>0</v>
      </c>
      <c r="C23" s="12"/>
      <c r="D23" s="12"/>
      <c r="E23" s="13"/>
    </row>
    <row r="24" spans="1:5" s="7" customFormat="1" x14ac:dyDescent="0.25">
      <c r="A24" s="65" t="s">
        <v>50</v>
      </c>
      <c r="B24" s="66"/>
      <c r="C24" s="66"/>
      <c r="D24" s="67"/>
      <c r="E24" s="15"/>
    </row>
    <row r="25" spans="1:5" s="7" customFormat="1" x14ac:dyDescent="0.25">
      <c r="A25" s="68" t="s">
        <v>47</v>
      </c>
      <c r="B25" s="68"/>
      <c r="C25" s="68"/>
      <c r="D25" s="68"/>
      <c r="E25" s="15"/>
    </row>
    <row r="51" spans="1:6" x14ac:dyDescent="0.25">
      <c r="A51" s="46"/>
      <c r="B51" s="46"/>
      <c r="C51" s="46"/>
      <c r="D51" s="46"/>
      <c r="E51" s="46"/>
      <c r="F51" s="46"/>
    </row>
    <row r="52" spans="1:6" x14ac:dyDescent="0.25">
      <c r="A52" s="46"/>
      <c r="B52" s="46"/>
      <c r="C52" s="46"/>
      <c r="D52" s="46"/>
      <c r="E52" s="46"/>
      <c r="F52" s="46"/>
    </row>
    <row r="53" spans="1:6" x14ac:dyDescent="0.25">
      <c r="A53" s="46"/>
      <c r="B53" s="46"/>
      <c r="C53" s="46"/>
      <c r="D53" s="46"/>
      <c r="E53" s="46"/>
      <c r="F53" s="46"/>
    </row>
    <row r="54" spans="1:6" x14ac:dyDescent="0.25">
      <c r="A54" s="47"/>
      <c r="B54" s="46"/>
      <c r="C54" s="46"/>
      <c r="D54" s="46"/>
      <c r="E54" s="46"/>
      <c r="F54" s="46"/>
    </row>
    <row r="55" spans="1:6" x14ac:dyDescent="0.25">
      <c r="A55" s="48"/>
      <c r="B55" s="46"/>
      <c r="C55" s="46"/>
      <c r="D55" s="46"/>
      <c r="E55" s="46"/>
      <c r="F55" s="46"/>
    </row>
    <row r="61" spans="1:6" ht="15.75" x14ac:dyDescent="0.25">
      <c r="A61" s="45"/>
      <c r="B61" s="45"/>
      <c r="C61" s="45"/>
      <c r="D61" s="45"/>
      <c r="E61" s="45"/>
    </row>
  </sheetData>
  <dataConsolidate/>
  <mergeCells count="18">
    <mergeCell ref="A1:E1"/>
    <mergeCell ref="A25:D25"/>
    <mergeCell ref="A10:E10"/>
    <mergeCell ref="A24:D24"/>
    <mergeCell ref="A12:D12"/>
    <mergeCell ref="A13:D13"/>
    <mergeCell ref="A14:D14"/>
    <mergeCell ref="A11:D11"/>
    <mergeCell ref="A16:D16"/>
    <mergeCell ref="A5:E5"/>
    <mergeCell ref="A6:E6"/>
    <mergeCell ref="A7:E7"/>
    <mergeCell ref="A3:F3"/>
    <mergeCell ref="A51:F51"/>
    <mergeCell ref="A52:F52"/>
    <mergeCell ref="A53:F53"/>
    <mergeCell ref="A54:F54"/>
    <mergeCell ref="A55:F55"/>
  </mergeCells>
  <pageMargins left="1.4173228346456694" right="0.23622047244094491" top="1.1417322834645669" bottom="0.74803149606299213" header="0.31496062992125984" footer="0.31496062992125984"/>
  <pageSetup paperSize="9" orientation="landscape"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C22" sqref="C22"/>
    </sheetView>
  </sheetViews>
  <sheetFormatPr defaultRowHeight="15" x14ac:dyDescent="0.25"/>
  <cols>
    <col min="1" max="1" width="16.28515625" customWidth="1"/>
    <col min="2" max="2" width="26.7109375" customWidth="1"/>
    <col min="3" max="3" width="25.28515625" customWidth="1"/>
    <col min="4" max="4" width="33.7109375" customWidth="1"/>
    <col min="5" max="5" width="10.140625" customWidth="1"/>
    <col min="6" max="6" width="8.42578125" customWidth="1"/>
    <col min="7" max="7" width="9.140625" hidden="1" customWidth="1"/>
    <col min="8" max="8" width="9.140625" customWidth="1"/>
  </cols>
  <sheetData>
    <row r="1" spans="1:6" ht="18.75" x14ac:dyDescent="0.3">
      <c r="A1" s="70" t="s">
        <v>54</v>
      </c>
      <c r="B1" s="70"/>
      <c r="C1" s="70"/>
      <c r="D1" s="70"/>
      <c r="E1" s="70"/>
    </row>
    <row r="2" spans="1:6" ht="18.75" x14ac:dyDescent="0.3">
      <c r="A2" s="23"/>
      <c r="B2" s="23"/>
      <c r="C2" s="23"/>
      <c r="D2" s="23"/>
      <c r="E2" s="23"/>
    </row>
    <row r="3" spans="1:6" s="22" customFormat="1" x14ac:dyDescent="0.25">
      <c r="A3" s="46" t="s">
        <v>60</v>
      </c>
      <c r="B3" s="46"/>
      <c r="C3" s="46"/>
      <c r="D3" s="46"/>
      <c r="E3" s="46"/>
      <c r="F3" s="46"/>
    </row>
    <row r="4" spans="1:6" x14ac:dyDescent="0.25">
      <c r="A4" s="2"/>
      <c r="B4" s="2"/>
      <c r="C4" s="2"/>
      <c r="D4" s="2"/>
      <c r="E4" s="2"/>
    </row>
    <row r="5" spans="1:6" ht="15" customHeight="1" x14ac:dyDescent="0.25">
      <c r="A5" s="72" t="s">
        <v>44</v>
      </c>
      <c r="B5" s="72"/>
      <c r="C5" s="72"/>
      <c r="D5" s="72"/>
      <c r="E5" s="72"/>
    </row>
    <row r="6" spans="1:6" ht="15" customHeight="1" x14ac:dyDescent="0.25">
      <c r="A6" s="73" t="s">
        <v>45</v>
      </c>
      <c r="B6" s="73"/>
      <c r="C6" s="73"/>
      <c r="D6" s="73"/>
      <c r="E6" s="73"/>
    </row>
    <row r="7" spans="1:6" ht="15" customHeight="1" x14ac:dyDescent="0.25">
      <c r="A7" s="73" t="s">
        <v>46</v>
      </c>
      <c r="B7" s="73"/>
      <c r="C7" s="73"/>
      <c r="D7" s="73"/>
      <c r="E7" s="73"/>
    </row>
    <row r="8" spans="1:6" ht="15" customHeight="1" x14ac:dyDescent="0.25">
      <c r="A8" s="44"/>
      <c r="B8" s="44"/>
      <c r="C8" s="44"/>
      <c r="D8" s="44"/>
      <c r="E8" s="44"/>
    </row>
    <row r="9" spans="1:6" s="19" customFormat="1" ht="15" customHeight="1" x14ac:dyDescent="0.25"/>
    <row r="10" spans="1:6" ht="15" customHeight="1" x14ac:dyDescent="0.25">
      <c r="A10" s="69" t="s">
        <v>48</v>
      </c>
      <c r="B10" s="69"/>
      <c r="C10" s="69"/>
      <c r="D10" s="69"/>
      <c r="E10" s="69"/>
    </row>
    <row r="11" spans="1:6" ht="15" customHeight="1" x14ac:dyDescent="0.25">
      <c r="A11" s="59"/>
      <c r="B11" s="60"/>
      <c r="C11" s="60"/>
      <c r="D11" s="61"/>
      <c r="E11" s="21" t="s">
        <v>51</v>
      </c>
    </row>
    <row r="12" spans="1:6" ht="22.5" customHeight="1" x14ac:dyDescent="0.25">
      <c r="A12" s="62" t="s">
        <v>49</v>
      </c>
      <c r="B12" s="62"/>
      <c r="C12" s="62"/>
      <c r="D12" s="62"/>
      <c r="E12" s="43"/>
    </row>
    <row r="13" spans="1:6" ht="22.5" customHeight="1" x14ac:dyDescent="0.25">
      <c r="A13" s="62" t="s">
        <v>52</v>
      </c>
      <c r="B13" s="62"/>
      <c r="C13" s="62"/>
      <c r="D13" s="62"/>
      <c r="E13" s="43"/>
    </row>
    <row r="14" spans="1:6" ht="22.5" customHeight="1" x14ac:dyDescent="0.25">
      <c r="A14" s="63" t="s">
        <v>53</v>
      </c>
      <c r="B14" s="63"/>
      <c r="C14" s="63"/>
      <c r="D14" s="63"/>
      <c r="E14" s="13"/>
    </row>
    <row r="15" spans="1:6" ht="19.5" customHeight="1" x14ac:dyDescent="0.25">
      <c r="A15" s="16"/>
      <c r="B15" s="16"/>
      <c r="C15" s="16"/>
    </row>
    <row r="16" spans="1:6" ht="15" customHeight="1" x14ac:dyDescent="0.25">
      <c r="A16" s="64" t="s">
        <v>31</v>
      </c>
      <c r="B16" s="64"/>
      <c r="C16" s="64"/>
      <c r="D16" s="64"/>
    </row>
    <row r="17" spans="1:5" s="19" customFormat="1" ht="39" customHeight="1" x14ac:dyDescent="0.25">
      <c r="A17" s="42" t="s">
        <v>1</v>
      </c>
      <c r="B17" s="42" t="s">
        <v>27</v>
      </c>
      <c r="C17" s="42" t="s">
        <v>56</v>
      </c>
      <c r="D17" s="42" t="s">
        <v>28</v>
      </c>
      <c r="E17" s="42" t="s">
        <v>43</v>
      </c>
    </row>
    <row r="18" spans="1:5" x14ac:dyDescent="0.25">
      <c r="A18" s="12" t="s">
        <v>16</v>
      </c>
      <c r="B18" s="12">
        <v>50</v>
      </c>
      <c r="C18" s="12">
        <f>'Попълва се от кандидата'!F10</f>
        <v>50</v>
      </c>
      <c r="D18" s="12" t="str">
        <f>IF(C18&gt;=50,"отговаря","не отговаря")</f>
        <v>отговаря</v>
      </c>
      <c r="E18" s="13"/>
    </row>
    <row r="19" spans="1:5" x14ac:dyDescent="0.25">
      <c r="A19" s="12" t="s">
        <v>5</v>
      </c>
      <c r="B19" s="14">
        <v>0</v>
      </c>
      <c r="C19" s="12"/>
      <c r="D19" s="12"/>
      <c r="E19" s="13"/>
    </row>
    <row r="20" spans="1:5" x14ac:dyDescent="0.25">
      <c r="A20" s="12" t="s">
        <v>7</v>
      </c>
      <c r="B20" s="12">
        <v>0</v>
      </c>
      <c r="C20" s="12"/>
      <c r="D20" s="12"/>
      <c r="E20" s="13"/>
    </row>
    <row r="21" spans="1:5" x14ac:dyDescent="0.25">
      <c r="A21" s="12" t="s">
        <v>14</v>
      </c>
      <c r="B21" s="12">
        <v>0</v>
      </c>
      <c r="C21" s="12"/>
      <c r="D21" s="12"/>
      <c r="E21" s="13"/>
    </row>
    <row r="22" spans="1:5" x14ac:dyDescent="0.25">
      <c r="A22" s="12" t="s">
        <v>15</v>
      </c>
      <c r="B22" s="12">
        <v>0</v>
      </c>
      <c r="C22" s="12"/>
      <c r="D22" s="12"/>
      <c r="E22" s="13"/>
    </row>
    <row r="23" spans="1:5" x14ac:dyDescent="0.25">
      <c r="A23" s="12" t="s">
        <v>17</v>
      </c>
      <c r="B23" s="12">
        <v>0</v>
      </c>
      <c r="C23" s="12"/>
      <c r="D23" s="12"/>
      <c r="E23" s="13"/>
    </row>
    <row r="24" spans="1:5" s="7" customFormat="1" x14ac:dyDescent="0.25">
      <c r="A24" s="65" t="s">
        <v>50</v>
      </c>
      <c r="B24" s="66"/>
      <c r="C24" s="66"/>
      <c r="D24" s="67"/>
      <c r="E24" s="15"/>
    </row>
    <row r="25" spans="1:5" s="7" customFormat="1" x14ac:dyDescent="0.25">
      <c r="A25" s="68" t="s">
        <v>47</v>
      </c>
      <c r="B25" s="68"/>
      <c r="C25" s="68"/>
      <c r="D25" s="68"/>
      <c r="E25" s="15"/>
    </row>
    <row r="51" spans="1:6" x14ac:dyDescent="0.25">
      <c r="A51" s="46"/>
      <c r="B51" s="46"/>
      <c r="C51" s="46"/>
      <c r="D51" s="46"/>
      <c r="E51" s="46"/>
      <c r="F51" s="46"/>
    </row>
    <row r="52" spans="1:6" x14ac:dyDescent="0.25">
      <c r="A52" s="46"/>
      <c r="B52" s="46"/>
      <c r="C52" s="46"/>
      <c r="D52" s="46"/>
      <c r="E52" s="46"/>
      <c r="F52" s="46"/>
    </row>
    <row r="53" spans="1:6" x14ac:dyDescent="0.25">
      <c r="A53" s="46"/>
      <c r="B53" s="46"/>
      <c r="C53" s="46"/>
      <c r="D53" s="46"/>
      <c r="E53" s="46"/>
      <c r="F53" s="46"/>
    </row>
    <row r="54" spans="1:6" x14ac:dyDescent="0.25">
      <c r="A54" s="47"/>
      <c r="B54" s="46"/>
      <c r="C54" s="46"/>
      <c r="D54" s="46"/>
      <c r="E54" s="46"/>
      <c r="F54" s="46"/>
    </row>
    <row r="55" spans="1:6" x14ac:dyDescent="0.25">
      <c r="A55" s="48"/>
      <c r="B55" s="46"/>
      <c r="C55" s="46"/>
      <c r="D55" s="46"/>
      <c r="E55" s="46"/>
      <c r="F55" s="46"/>
    </row>
    <row r="61" spans="1:6" ht="15.75" x14ac:dyDescent="0.25">
      <c r="A61" s="45"/>
      <c r="B61" s="45"/>
      <c r="C61" s="45"/>
      <c r="D61" s="45"/>
      <c r="E61" s="45"/>
    </row>
  </sheetData>
  <dataConsolidate/>
  <mergeCells count="18">
    <mergeCell ref="A10:E10"/>
    <mergeCell ref="A1:E1"/>
    <mergeCell ref="A3:F3"/>
    <mergeCell ref="A5:E5"/>
    <mergeCell ref="A6:E6"/>
    <mergeCell ref="A7:E7"/>
    <mergeCell ref="A55:F55"/>
    <mergeCell ref="A11:D11"/>
    <mergeCell ref="A12:D12"/>
    <mergeCell ref="A13:D13"/>
    <mergeCell ref="A14:D14"/>
    <mergeCell ref="A16:D16"/>
    <mergeCell ref="A24:D24"/>
    <mergeCell ref="A25:D25"/>
    <mergeCell ref="A51:F51"/>
    <mergeCell ref="A52:F52"/>
    <mergeCell ref="A53:F53"/>
    <mergeCell ref="A54:F54"/>
  </mergeCells>
  <pageMargins left="1.4173228346456694" right="0.23622047244094491" top="1.1417322834645669" bottom="0.74803149606299213" header="0.31496062992125984" footer="0.31496062992125984"/>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D23" sqref="D23"/>
    </sheetView>
  </sheetViews>
  <sheetFormatPr defaultRowHeight="15" x14ac:dyDescent="0.25"/>
  <cols>
    <col min="1" max="1" width="16.28515625" customWidth="1"/>
    <col min="2" max="2" width="26.7109375" customWidth="1"/>
    <col min="3" max="3" width="25.28515625" customWidth="1"/>
    <col min="4" max="4" width="33.7109375" customWidth="1"/>
    <col min="5" max="5" width="10.140625" customWidth="1"/>
    <col min="6" max="6" width="8.42578125" customWidth="1"/>
    <col min="7" max="7" width="9.140625" hidden="1" customWidth="1"/>
    <col min="8" max="8" width="9.140625" customWidth="1"/>
  </cols>
  <sheetData>
    <row r="1" spans="1:5" ht="18.75" x14ac:dyDescent="0.3">
      <c r="A1" s="70" t="s">
        <v>54</v>
      </c>
      <c r="B1" s="70"/>
      <c r="C1" s="70"/>
      <c r="D1" s="70"/>
      <c r="E1" s="70"/>
    </row>
    <row r="2" spans="1:5" ht="18.75" x14ac:dyDescent="0.3">
      <c r="A2" s="23"/>
      <c r="B2" s="23"/>
      <c r="C2" s="23"/>
      <c r="D2" s="23"/>
      <c r="E2" s="23"/>
    </row>
    <row r="3" spans="1:5" s="22" customFormat="1" x14ac:dyDescent="0.25">
      <c r="A3" s="71" t="s">
        <v>61</v>
      </c>
      <c r="B3" s="71"/>
      <c r="C3" s="71"/>
      <c r="D3" s="71"/>
      <c r="E3" s="71"/>
    </row>
    <row r="4" spans="1:5" x14ac:dyDescent="0.25">
      <c r="A4" s="2"/>
      <c r="B4" s="2"/>
      <c r="C4" s="2"/>
      <c r="D4" s="2"/>
      <c r="E4" s="2"/>
    </row>
    <row r="5" spans="1:5" ht="15" customHeight="1" x14ac:dyDescent="0.25">
      <c r="A5" s="72" t="s">
        <v>44</v>
      </c>
      <c r="B5" s="72"/>
      <c r="C5" s="72"/>
      <c r="D5" s="72"/>
      <c r="E5" s="72"/>
    </row>
    <row r="6" spans="1:5" ht="15" customHeight="1" x14ac:dyDescent="0.25">
      <c r="A6" s="73" t="s">
        <v>45</v>
      </c>
      <c r="B6" s="73"/>
      <c r="C6" s="73"/>
      <c r="D6" s="73"/>
      <c r="E6" s="73"/>
    </row>
    <row r="7" spans="1:5" ht="15" customHeight="1" x14ac:dyDescent="0.25">
      <c r="A7" s="73" t="s">
        <v>46</v>
      </c>
      <c r="B7" s="73"/>
      <c r="C7" s="73"/>
      <c r="D7" s="73"/>
      <c r="E7" s="73"/>
    </row>
    <row r="8" spans="1:5" ht="15" customHeight="1" x14ac:dyDescent="0.25">
      <c r="A8" s="44"/>
      <c r="B8" s="44"/>
      <c r="C8" s="44"/>
      <c r="D8" s="44"/>
      <c r="E8" s="44"/>
    </row>
    <row r="9" spans="1:5" s="19" customFormat="1" ht="15" customHeight="1" x14ac:dyDescent="0.25"/>
    <row r="10" spans="1:5" ht="15" customHeight="1" x14ac:dyDescent="0.25">
      <c r="A10" s="69" t="s">
        <v>48</v>
      </c>
      <c r="B10" s="69"/>
      <c r="C10" s="69"/>
      <c r="D10" s="69"/>
      <c r="E10" s="69"/>
    </row>
    <row r="11" spans="1:5" ht="15" customHeight="1" x14ac:dyDescent="0.25">
      <c r="A11" s="59"/>
      <c r="B11" s="60"/>
      <c r="C11" s="60"/>
      <c r="D11" s="61"/>
      <c r="E11" s="21" t="s">
        <v>51</v>
      </c>
    </row>
    <row r="12" spans="1:5" ht="22.5" customHeight="1" x14ac:dyDescent="0.25">
      <c r="A12" s="62" t="s">
        <v>49</v>
      </c>
      <c r="B12" s="62"/>
      <c r="C12" s="62"/>
      <c r="D12" s="62"/>
      <c r="E12" s="43"/>
    </row>
    <row r="13" spans="1:5" ht="22.5" customHeight="1" x14ac:dyDescent="0.25">
      <c r="A13" s="62" t="s">
        <v>52</v>
      </c>
      <c r="B13" s="62"/>
      <c r="C13" s="62"/>
      <c r="D13" s="62"/>
      <c r="E13" s="43"/>
    </row>
    <row r="14" spans="1:5" ht="22.5" customHeight="1" x14ac:dyDescent="0.25">
      <c r="A14" s="63" t="s">
        <v>53</v>
      </c>
      <c r="B14" s="63"/>
      <c r="C14" s="63"/>
      <c r="D14" s="63"/>
      <c r="E14" s="13"/>
    </row>
    <row r="15" spans="1:5" ht="19.5" customHeight="1" x14ac:dyDescent="0.25">
      <c r="A15" s="16"/>
      <c r="B15" s="16"/>
      <c r="C15" s="16"/>
    </row>
    <row r="16" spans="1:5" ht="15" customHeight="1" x14ac:dyDescent="0.25">
      <c r="A16" s="64" t="s">
        <v>31</v>
      </c>
      <c r="B16" s="64"/>
      <c r="C16" s="64"/>
      <c r="D16" s="64"/>
    </row>
    <row r="17" spans="1:5" s="19" customFormat="1" ht="39" customHeight="1" x14ac:dyDescent="0.25">
      <c r="A17" s="42" t="s">
        <v>1</v>
      </c>
      <c r="B17" s="42" t="s">
        <v>27</v>
      </c>
      <c r="C17" s="42" t="s">
        <v>56</v>
      </c>
      <c r="D17" s="42" t="s">
        <v>28</v>
      </c>
      <c r="E17" s="42" t="s">
        <v>43</v>
      </c>
    </row>
    <row r="18" spans="1:5" x14ac:dyDescent="0.25">
      <c r="A18" s="12" t="s">
        <v>16</v>
      </c>
      <c r="B18" s="12">
        <v>50</v>
      </c>
      <c r="C18" s="12">
        <f>'Попълва се от кандидата'!F10</f>
        <v>50</v>
      </c>
      <c r="D18" s="12" t="str">
        <f>IF(C18&gt;=50,"отговаря","не отговаря")</f>
        <v>отговаря</v>
      </c>
      <c r="E18" s="13"/>
    </row>
    <row r="19" spans="1:5" x14ac:dyDescent="0.25">
      <c r="A19" s="12" t="s">
        <v>5</v>
      </c>
      <c r="B19" s="14">
        <v>100</v>
      </c>
      <c r="C19" s="12">
        <v>0</v>
      </c>
      <c r="D19" s="12" t="str">
        <f>IF(C19&gt;=100, "отговаря", "не отговаря")</f>
        <v>не отговаря</v>
      </c>
      <c r="E19" s="13"/>
    </row>
    <row r="20" spans="1:5" x14ac:dyDescent="0.25">
      <c r="A20" s="12" t="s">
        <v>7</v>
      </c>
      <c r="B20" s="12">
        <v>0</v>
      </c>
      <c r="C20" s="12"/>
      <c r="D20" s="12"/>
      <c r="E20" s="13"/>
    </row>
    <row r="21" spans="1:5" x14ac:dyDescent="0.25">
      <c r="A21" s="12" t="s">
        <v>14</v>
      </c>
      <c r="B21" s="12">
        <v>150</v>
      </c>
      <c r="C21" s="12">
        <f>SUM('Попълва се от кандидата'!F19:F29)</f>
        <v>251</v>
      </c>
      <c r="D21" s="12" t="str">
        <f>IF(C21&gt;=150, "отговаря", "не отговаря")</f>
        <v>отговаря</v>
      </c>
      <c r="E21" s="13"/>
    </row>
    <row r="22" spans="1:5" x14ac:dyDescent="0.25">
      <c r="A22" s="12" t="s">
        <v>15</v>
      </c>
      <c r="B22" s="12">
        <v>200</v>
      </c>
      <c r="C22" s="12">
        <f>'Попълва се от кандидата'!F30</f>
        <v>112</v>
      </c>
      <c r="D22" s="12" t="str">
        <f>IF(C22&gt;=200, "отговаря", "не отговаря")</f>
        <v>не отговаря</v>
      </c>
      <c r="E22" s="13"/>
    </row>
    <row r="23" spans="1:5" x14ac:dyDescent="0.25">
      <c r="A23" s="12" t="s">
        <v>17</v>
      </c>
      <c r="B23" s="12">
        <v>0</v>
      </c>
      <c r="C23" s="12"/>
      <c r="D23" s="12"/>
      <c r="E23" s="13"/>
    </row>
    <row r="24" spans="1:5" s="7" customFormat="1" x14ac:dyDescent="0.25">
      <c r="A24" s="65" t="s">
        <v>50</v>
      </c>
      <c r="B24" s="66"/>
      <c r="C24" s="66"/>
      <c r="D24" s="67"/>
      <c r="E24" s="15"/>
    </row>
    <row r="25" spans="1:5" s="7" customFormat="1" x14ac:dyDescent="0.25">
      <c r="A25" s="68" t="s">
        <v>47</v>
      </c>
      <c r="B25" s="68"/>
      <c r="C25" s="68"/>
      <c r="D25" s="68"/>
      <c r="E25" s="15"/>
    </row>
    <row r="51" spans="1:6" x14ac:dyDescent="0.25">
      <c r="A51" s="46"/>
      <c r="B51" s="46"/>
      <c r="C51" s="46"/>
      <c r="D51" s="46"/>
      <c r="E51" s="46"/>
      <c r="F51" s="46"/>
    </row>
    <row r="52" spans="1:6" x14ac:dyDescent="0.25">
      <c r="A52" s="46"/>
      <c r="B52" s="46"/>
      <c r="C52" s="46"/>
      <c r="D52" s="46"/>
      <c r="E52" s="46"/>
      <c r="F52" s="46"/>
    </row>
    <row r="53" spans="1:6" x14ac:dyDescent="0.25">
      <c r="A53" s="46"/>
      <c r="B53" s="46"/>
      <c r="C53" s="46"/>
      <c r="D53" s="46"/>
      <c r="E53" s="46"/>
      <c r="F53" s="46"/>
    </row>
    <row r="54" spans="1:6" x14ac:dyDescent="0.25">
      <c r="A54" s="47"/>
      <c r="B54" s="46"/>
      <c r="C54" s="46"/>
      <c r="D54" s="46"/>
      <c r="E54" s="46"/>
      <c r="F54" s="46"/>
    </row>
    <row r="55" spans="1:6" x14ac:dyDescent="0.25">
      <c r="A55" s="48"/>
      <c r="B55" s="46"/>
      <c r="C55" s="46"/>
      <c r="D55" s="46"/>
      <c r="E55" s="46"/>
      <c r="F55" s="46"/>
    </row>
    <row r="61" spans="1:6" ht="15.75" x14ac:dyDescent="0.25">
      <c r="A61" s="45"/>
      <c r="B61" s="45"/>
      <c r="C61" s="45"/>
      <c r="D61" s="45"/>
      <c r="E61" s="45"/>
    </row>
  </sheetData>
  <dataConsolidate/>
  <mergeCells count="18">
    <mergeCell ref="A10:E10"/>
    <mergeCell ref="A1:E1"/>
    <mergeCell ref="A3:E3"/>
    <mergeCell ref="A5:E5"/>
    <mergeCell ref="A6:E6"/>
    <mergeCell ref="A7:E7"/>
    <mergeCell ref="A55:F55"/>
    <mergeCell ref="A11:D11"/>
    <mergeCell ref="A12:D12"/>
    <mergeCell ref="A13:D13"/>
    <mergeCell ref="A14:D14"/>
    <mergeCell ref="A16:D16"/>
    <mergeCell ref="A24:D24"/>
    <mergeCell ref="A25:D25"/>
    <mergeCell ref="A51:F51"/>
    <mergeCell ref="A52:F52"/>
    <mergeCell ref="A53:F53"/>
    <mergeCell ref="A54:F54"/>
  </mergeCells>
  <pageMargins left="1.4173228346456694" right="0.23622047244094491" top="1.1417322834645669" bottom="0.74803149606299213" header="0.31496062992125984" footer="0.31496062992125984"/>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61"/>
  <sheetViews>
    <sheetView workbookViewId="0">
      <selection activeCell="D23" sqref="D23"/>
    </sheetView>
  </sheetViews>
  <sheetFormatPr defaultRowHeight="15" x14ac:dyDescent="0.25"/>
  <cols>
    <col min="1" max="1" width="16.28515625" customWidth="1"/>
    <col min="2" max="2" width="26.7109375" customWidth="1"/>
    <col min="3" max="3" width="25.28515625" customWidth="1"/>
    <col min="4" max="4" width="33.7109375" customWidth="1"/>
    <col min="5" max="5" width="10.140625" customWidth="1"/>
    <col min="6" max="6" width="8.42578125" customWidth="1"/>
    <col min="7" max="7" width="9.140625" hidden="1" customWidth="1"/>
    <col min="8" max="8" width="9.140625" customWidth="1"/>
  </cols>
  <sheetData>
    <row r="1" spans="1:5" ht="18.75" x14ac:dyDescent="0.3">
      <c r="A1" s="70" t="s">
        <v>54</v>
      </c>
      <c r="B1" s="70"/>
      <c r="C1" s="70"/>
      <c r="D1" s="70"/>
      <c r="E1" s="70"/>
    </row>
    <row r="2" spans="1:5" ht="18.75" x14ac:dyDescent="0.3">
      <c r="A2" s="23"/>
      <c r="B2" s="23"/>
      <c r="C2" s="23"/>
      <c r="D2" s="23"/>
      <c r="E2" s="23"/>
    </row>
    <row r="3" spans="1:5" s="22" customFormat="1" x14ac:dyDescent="0.25">
      <c r="A3" s="71" t="s">
        <v>63</v>
      </c>
      <c r="B3" s="71"/>
      <c r="C3" s="71"/>
      <c r="D3" s="71"/>
      <c r="E3" s="71"/>
    </row>
    <row r="4" spans="1:5" x14ac:dyDescent="0.25">
      <c r="A4" s="2"/>
      <c r="B4" s="2"/>
      <c r="C4" s="2"/>
      <c r="D4" s="2"/>
      <c r="E4" s="2"/>
    </row>
    <row r="5" spans="1:5" ht="15" customHeight="1" x14ac:dyDescent="0.25">
      <c r="A5" s="72" t="s">
        <v>44</v>
      </c>
      <c r="B5" s="72"/>
      <c r="C5" s="72"/>
      <c r="D5" s="72"/>
      <c r="E5" s="72"/>
    </row>
    <row r="6" spans="1:5" ht="15" customHeight="1" x14ac:dyDescent="0.25">
      <c r="A6" s="73" t="s">
        <v>45</v>
      </c>
      <c r="B6" s="73"/>
      <c r="C6" s="73"/>
      <c r="D6" s="73"/>
      <c r="E6" s="73"/>
    </row>
    <row r="7" spans="1:5" ht="15" customHeight="1" x14ac:dyDescent="0.25">
      <c r="A7" s="73" t="s">
        <v>46</v>
      </c>
      <c r="B7" s="73"/>
      <c r="C7" s="73"/>
      <c r="D7" s="73"/>
      <c r="E7" s="73"/>
    </row>
    <row r="8" spans="1:5" ht="15" customHeight="1" x14ac:dyDescent="0.25">
      <c r="A8" s="44"/>
      <c r="B8" s="44"/>
      <c r="C8" s="44"/>
      <c r="D8" s="44"/>
      <c r="E8" s="44"/>
    </row>
    <row r="9" spans="1:5" s="19" customFormat="1" ht="15" customHeight="1" x14ac:dyDescent="0.25"/>
    <row r="10" spans="1:5" ht="15" customHeight="1" x14ac:dyDescent="0.25">
      <c r="A10" s="69" t="s">
        <v>48</v>
      </c>
      <c r="B10" s="69"/>
      <c r="C10" s="69"/>
      <c r="D10" s="69"/>
      <c r="E10" s="69"/>
    </row>
    <row r="11" spans="1:5" ht="15" customHeight="1" x14ac:dyDescent="0.25">
      <c r="A11" s="59"/>
      <c r="B11" s="60"/>
      <c r="C11" s="60"/>
      <c r="D11" s="61"/>
      <c r="E11" s="21" t="s">
        <v>51</v>
      </c>
    </row>
    <row r="12" spans="1:5" ht="22.5" customHeight="1" x14ac:dyDescent="0.25">
      <c r="A12" s="62" t="s">
        <v>49</v>
      </c>
      <c r="B12" s="62"/>
      <c r="C12" s="62"/>
      <c r="D12" s="62"/>
      <c r="E12" s="43"/>
    </row>
    <row r="13" spans="1:5" ht="22.5" customHeight="1" x14ac:dyDescent="0.25">
      <c r="A13" s="62" t="s">
        <v>52</v>
      </c>
      <c r="B13" s="62"/>
      <c r="C13" s="62"/>
      <c r="D13" s="62"/>
      <c r="E13" s="43"/>
    </row>
    <row r="14" spans="1:5" ht="22.5" customHeight="1" x14ac:dyDescent="0.25">
      <c r="A14" s="63" t="s">
        <v>53</v>
      </c>
      <c r="B14" s="63"/>
      <c r="C14" s="63"/>
      <c r="D14" s="63"/>
      <c r="E14" s="13"/>
    </row>
    <row r="15" spans="1:5" ht="19.5" customHeight="1" x14ac:dyDescent="0.25">
      <c r="A15" s="16"/>
      <c r="B15" s="16"/>
      <c r="C15" s="16"/>
    </row>
    <row r="16" spans="1:5" ht="15" customHeight="1" x14ac:dyDescent="0.25">
      <c r="A16" s="64" t="s">
        <v>31</v>
      </c>
      <c r="B16" s="64"/>
      <c r="C16" s="64"/>
      <c r="D16" s="64"/>
    </row>
    <row r="17" spans="1:5" s="19" customFormat="1" ht="39" customHeight="1" x14ac:dyDescent="0.25">
      <c r="A17" s="42" t="s">
        <v>1</v>
      </c>
      <c r="B17" s="42" t="s">
        <v>27</v>
      </c>
      <c r="C17" s="42" t="s">
        <v>56</v>
      </c>
      <c r="D17" s="42" t="s">
        <v>28</v>
      </c>
      <c r="E17" s="42" t="s">
        <v>43</v>
      </c>
    </row>
    <row r="18" spans="1:5" x14ac:dyDescent="0.25">
      <c r="A18" s="12" t="s">
        <v>16</v>
      </c>
      <c r="B18" s="12">
        <v>50</v>
      </c>
      <c r="C18" s="12">
        <f>'Попълва се от кандидата'!F10</f>
        <v>50</v>
      </c>
      <c r="D18" s="12" t="str">
        <f>IF(C18&gt;=50,"отговаря","не отговаря")</f>
        <v>отговаря</v>
      </c>
      <c r="E18" s="13"/>
    </row>
    <row r="19" spans="1:5" x14ac:dyDescent="0.25">
      <c r="A19" s="12" t="s">
        <v>5</v>
      </c>
      <c r="B19" s="14">
        <v>0</v>
      </c>
      <c r="C19" s="12"/>
      <c r="D19" s="12"/>
      <c r="E19" s="13"/>
    </row>
    <row r="20" spans="1:5" x14ac:dyDescent="0.25">
      <c r="A20" s="12" t="s">
        <v>7</v>
      </c>
      <c r="B20" s="12">
        <v>0</v>
      </c>
      <c r="C20" s="12"/>
      <c r="D20" s="12"/>
      <c r="E20" s="13"/>
    </row>
    <row r="21" spans="1:5" x14ac:dyDescent="0.25">
      <c r="A21" s="12" t="s">
        <v>14</v>
      </c>
      <c r="B21" s="12">
        <v>30</v>
      </c>
      <c r="C21" s="12">
        <f>SUM('Попълва се от кандидата'!F19:F29)</f>
        <v>251</v>
      </c>
      <c r="D21" s="12" t="str">
        <f>IF(C21&gt;=30, "отговаря", "не отговаря")</f>
        <v>отговаря</v>
      </c>
      <c r="E21" s="13"/>
    </row>
    <row r="22" spans="1:5" x14ac:dyDescent="0.25">
      <c r="A22" s="12" t="s">
        <v>15</v>
      </c>
      <c r="B22" s="12">
        <v>0</v>
      </c>
      <c r="C22" s="12"/>
      <c r="D22" s="12"/>
      <c r="E22" s="13"/>
    </row>
    <row r="23" spans="1:5" x14ac:dyDescent="0.25">
      <c r="A23" s="12" t="s">
        <v>17</v>
      </c>
      <c r="B23" s="12">
        <v>0</v>
      </c>
      <c r="C23" s="12"/>
      <c r="D23" s="12"/>
      <c r="E23" s="13"/>
    </row>
    <row r="24" spans="1:5" s="7" customFormat="1" x14ac:dyDescent="0.25">
      <c r="A24" s="65" t="s">
        <v>50</v>
      </c>
      <c r="B24" s="66"/>
      <c r="C24" s="66"/>
      <c r="D24" s="67"/>
      <c r="E24" s="15"/>
    </row>
    <row r="25" spans="1:5" s="7" customFormat="1" x14ac:dyDescent="0.25">
      <c r="A25" s="68" t="s">
        <v>47</v>
      </c>
      <c r="B25" s="68"/>
      <c r="C25" s="68"/>
      <c r="D25" s="68"/>
      <c r="E25" s="15"/>
    </row>
    <row r="51" spans="1:6" x14ac:dyDescent="0.25">
      <c r="A51" s="46"/>
      <c r="B51" s="46"/>
      <c r="C51" s="46"/>
      <c r="D51" s="46"/>
      <c r="E51" s="46"/>
      <c r="F51" s="46"/>
    </row>
    <row r="52" spans="1:6" x14ac:dyDescent="0.25">
      <c r="A52" s="46"/>
      <c r="B52" s="46"/>
      <c r="C52" s="46"/>
      <c r="D52" s="46"/>
      <c r="E52" s="46"/>
      <c r="F52" s="46"/>
    </row>
    <row r="53" spans="1:6" x14ac:dyDescent="0.25">
      <c r="A53" s="46"/>
      <c r="B53" s="46"/>
      <c r="C53" s="46"/>
      <c r="D53" s="46"/>
      <c r="E53" s="46"/>
      <c r="F53" s="46"/>
    </row>
    <row r="54" spans="1:6" x14ac:dyDescent="0.25">
      <c r="A54" s="47"/>
      <c r="B54" s="46"/>
      <c r="C54" s="46"/>
      <c r="D54" s="46"/>
      <c r="E54" s="46"/>
      <c r="F54" s="46"/>
    </row>
    <row r="55" spans="1:6" x14ac:dyDescent="0.25">
      <c r="A55" s="48"/>
      <c r="B55" s="46"/>
      <c r="C55" s="46"/>
      <c r="D55" s="46"/>
      <c r="E55" s="46"/>
      <c r="F55" s="46"/>
    </row>
    <row r="61" spans="1:6" ht="15.75" x14ac:dyDescent="0.25">
      <c r="A61" s="45"/>
      <c r="B61" s="45"/>
      <c r="C61" s="45"/>
      <c r="D61" s="45"/>
      <c r="E61" s="45"/>
    </row>
  </sheetData>
  <dataConsolidate/>
  <mergeCells count="18">
    <mergeCell ref="A10:E10"/>
    <mergeCell ref="A1:E1"/>
    <mergeCell ref="A3:E3"/>
    <mergeCell ref="A5:E5"/>
    <mergeCell ref="A6:E6"/>
    <mergeCell ref="A7:E7"/>
    <mergeCell ref="A55:F55"/>
    <mergeCell ref="A11:D11"/>
    <mergeCell ref="A12:D12"/>
    <mergeCell ref="A13:D13"/>
    <mergeCell ref="A14:D14"/>
    <mergeCell ref="A16:D16"/>
    <mergeCell ref="A24:D24"/>
    <mergeCell ref="A25:D25"/>
    <mergeCell ref="A51:F51"/>
    <mergeCell ref="A52:F52"/>
    <mergeCell ref="A53:F53"/>
    <mergeCell ref="A54:F54"/>
  </mergeCells>
  <pageMargins left="1.4173228346456694" right="0.23622047244094491" top="1.1417322834645669" bottom="0.74803149606299213" header="0.31496062992125984" footer="0.31496062992125984"/>
  <pageSetup paperSize="9" orientation="landscape"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5"/>
  <sheetViews>
    <sheetView workbookViewId="0">
      <selection sqref="A1:F5"/>
    </sheetView>
  </sheetViews>
  <sheetFormatPr defaultRowHeight="15" x14ac:dyDescent="0.25"/>
  <cols>
    <col min="1" max="1" width="106.85546875" customWidth="1"/>
  </cols>
  <sheetData>
    <row r="1" spans="1:6" x14ac:dyDescent="0.25">
      <c r="A1" s="46" t="s">
        <v>58</v>
      </c>
      <c r="B1" s="46"/>
      <c r="C1" s="46"/>
      <c r="D1" s="46"/>
      <c r="E1" s="46"/>
      <c r="F1" s="46"/>
    </row>
    <row r="2" spans="1:6" x14ac:dyDescent="0.25">
      <c r="A2" s="46" t="s">
        <v>59</v>
      </c>
      <c r="B2" s="46"/>
      <c r="C2" s="46"/>
      <c r="D2" s="46"/>
      <c r="E2" s="46"/>
      <c r="F2" s="46"/>
    </row>
    <row r="3" spans="1:6" x14ac:dyDescent="0.25">
      <c r="A3" s="46" t="s">
        <v>60</v>
      </c>
      <c r="B3" s="46"/>
      <c r="C3" s="46"/>
      <c r="D3" s="46"/>
      <c r="E3" s="46"/>
      <c r="F3" s="46"/>
    </row>
    <row r="4" spans="1:6" x14ac:dyDescent="0.25">
      <c r="A4" s="47" t="s">
        <v>61</v>
      </c>
      <c r="B4" s="46"/>
      <c r="C4" s="46"/>
      <c r="D4" s="46"/>
      <c r="E4" s="46"/>
      <c r="F4" s="46"/>
    </row>
    <row r="5" spans="1:6" x14ac:dyDescent="0.25">
      <c r="A5" s="48" t="s">
        <v>63</v>
      </c>
      <c r="B5" s="46"/>
      <c r="C5" s="46"/>
      <c r="D5" s="46"/>
      <c r="E5" s="46"/>
      <c r="F5" s="46"/>
    </row>
  </sheetData>
  <mergeCells count="5">
    <mergeCell ref="A1:F1"/>
    <mergeCell ref="A2:F2"/>
    <mergeCell ref="A3:F3"/>
    <mergeCell ref="A4:F4"/>
    <mergeCell ref="A5:F5"/>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Попълва се от кандидата</vt:lpstr>
      <vt:lpstr>Попълва се от комисията професо</vt:lpstr>
      <vt:lpstr>Попълва се от комисията доцент</vt:lpstr>
      <vt:lpstr>Попълва се от комисията гл. ас.</vt:lpstr>
      <vt:lpstr>Попълва се от комисията дн</vt:lpstr>
      <vt:lpstr>Попълва се от комисията д-р</vt:lpstr>
      <vt:lpstr>obrazec</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User</dc:creator>
  <cp:lastModifiedBy>PUH</cp:lastModifiedBy>
  <cp:lastPrinted>2019-07-31T08:55:00Z</cp:lastPrinted>
  <dcterms:created xsi:type="dcterms:W3CDTF">2018-11-13T10:40:29Z</dcterms:created>
  <dcterms:modified xsi:type="dcterms:W3CDTF">2019-07-31T09:58:57Z</dcterms:modified>
</cp:coreProperties>
</file>